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ramos\AppData\Local\Temp\7zO8734FF52\"/>
    </mc:Choice>
  </mc:AlternateContent>
  <bookViews>
    <workbookView xWindow="0" yWindow="0" windowWidth="20490" windowHeight="7620" activeTab="1"/>
  </bookViews>
  <sheets>
    <sheet name="Anexo IX" sheetId="1" r:id="rId1"/>
    <sheet name="Anexo - desarrollos" sheetId="3" r:id="rId2"/>
  </sheets>
  <definedNames>
    <definedName name="_xlnm.Print_Area" localSheetId="1">'Anexo - desarrollos'!$B$2:$H$39</definedName>
    <definedName name="_xlnm.Print_Area" localSheetId="0">'Anexo IX'!$A$1:$C$91</definedName>
    <definedName name="Z_43F9E158_8A51_4B14_8493_13EB34CEA7C3_.wvu.Cols" localSheetId="1" hidden="1">'Anexo - desarrollos'!$J:$J</definedName>
    <definedName name="Z_92194E03_D715_461F_A4DD_E2BFCCFE8DEE_.wvu.Cols" localSheetId="1" hidden="1">'Anexo - desarrollos'!$J:$J</definedName>
    <definedName name="Z_94957BB0_E9B8_49EC_BB1A_04B104019876_.wvu.Cols" localSheetId="1" hidden="1">'Anexo - desarrollos'!$J:$J</definedName>
    <definedName name="Z_C91A9822_791A_4712_A026_608C4C2D6A0E_.wvu.Cols" localSheetId="1" hidden="1">'Anexo - desarrollos'!$J:$J</definedName>
    <definedName name="Z_D05C2C33_4C98_46E3_9241_A9DA078EEDA6_.wvu.Cols" localSheetId="1" hidden="1">'Anexo - desarrollos'!$J:$J</definedName>
    <definedName name="Z_D2695AF4_AC90_5E40_AC40_D2FC4F68C803_.wvu.Cols" localSheetId="1" hidden="1">'Anexo - desarrollos'!$J:$J</definedName>
    <definedName name="Z_EF286230_7086_4B5D_8745_0BFAEB3E857F_.wvu.Cols" localSheetId="1" hidden="1">'Anexo - desarrollos'!$J:$J</definedName>
  </definedNames>
  <calcPr calcId="17902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89" i="1" l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20" i="1"/>
  <c r="E87" i="1"/>
  <c r="C90" i="1"/>
  <c r="E37" i="3"/>
  <c r="D37" i="3"/>
  <c r="E29" i="3"/>
  <c r="D29" i="3"/>
  <c r="E23" i="3"/>
  <c r="D23" i="3"/>
  <c r="E17" i="3"/>
  <c r="D17" i="3"/>
  <c r="E12" i="3"/>
  <c r="D12" i="3"/>
  <c r="E7" i="3"/>
  <c r="E39" i="3"/>
  <c r="D7" i="3"/>
  <c r="D39" i="3"/>
  <c r="C91" i="1"/>
  <c r="A21" i="1"/>
  <c r="A22" i="1"/>
  <c r="A23" i="1"/>
  <c r="A24" i="1"/>
  <c r="A25" i="1"/>
  <c r="A26" i="1"/>
  <c r="A27" i="1"/>
  <c r="A28" i="1"/>
  <c r="A29" i="1"/>
  <c r="A30" i="1"/>
  <c r="A39" i="1"/>
  <c r="A48" i="1"/>
  <c r="A49" i="1"/>
  <c r="A50" i="1"/>
  <c r="A51" i="1"/>
  <c r="A52" i="1"/>
  <c r="A53" i="1"/>
  <c r="A54" i="1"/>
  <c r="A55" i="1"/>
  <c r="A56" i="1"/>
  <c r="A57" i="1"/>
  <c r="A61" i="1"/>
  <c r="A62" i="1"/>
  <c r="A63" i="1"/>
  <c r="A64" i="1"/>
  <c r="A65" i="1"/>
  <c r="A66" i="1"/>
  <c r="A76" i="1"/>
  <c r="A77" i="1"/>
  <c r="A84" i="1"/>
  <c r="A85" i="1"/>
  <c r="A86" i="1"/>
</calcChain>
</file>

<file path=xl/sharedStrings.xml><?xml version="1.0" encoding="utf-8"?>
<sst xmlns="http://schemas.openxmlformats.org/spreadsheetml/2006/main" count="148" uniqueCount="148">
  <si>
    <t>Grado de Adherencia del Proceso de Negocios en EANA</t>
  </si>
  <si>
    <t>Anexo IX - Grado de cobertura de Seguridad</t>
  </si>
  <si>
    <t>&lt;OFERENTE&gt;</t>
  </si>
  <si>
    <t>A continuación clasificamos los requerimientos según nuestro entendimiento y experiencia del mercado:</t>
  </si>
  <si>
    <t>Grado de Adherencia</t>
  </si>
  <si>
    <t>Descripción del grado de cumplimiento del requerimiento de negocio</t>
  </si>
  <si>
    <t>Puntaje Asignado</t>
  </si>
  <si>
    <t>T</t>
  </si>
  <si>
    <r>
      <rPr>
        <b/>
        <u/>
        <sz val="10"/>
        <color theme="1"/>
        <rFont val="Calibri"/>
        <family val="2"/>
        <scheme val="minor"/>
      </rPr>
      <t>Cumple Totalmente y es Provista</t>
    </r>
    <r>
      <rPr>
        <b/>
        <sz val="10"/>
        <color theme="1"/>
        <rFont val="Calibri"/>
        <family val="2"/>
        <scheme val="minor"/>
      </rPr>
      <t>:</t>
    </r>
    <r>
      <rPr>
        <sz val="10"/>
        <color theme="1"/>
        <rFont val="Calibri"/>
        <family val="2"/>
        <scheme val="minor"/>
      </rPr>
      <t xml:space="preserve"> La funcionalidad solicitada es provista por el software en forma estándar a través de configuración "básica" del aplicativo</t>
    </r>
  </si>
  <si>
    <t>P</t>
  </si>
  <si>
    <r>
      <rPr>
        <b/>
        <u/>
        <sz val="10"/>
        <color theme="1"/>
        <rFont val="Calibri"/>
        <family val="2"/>
        <scheme val="minor"/>
      </rPr>
      <t>Cumple Parcialmente (Requiere Desarrollo)</t>
    </r>
    <r>
      <rPr>
        <sz val="10"/>
        <color theme="1"/>
        <rFont val="Calibri"/>
        <family val="2"/>
        <scheme val="minor"/>
      </rPr>
      <t>: La funcionalidad solicitada es provista parcialmente en forma standard y requiere cierto grado de desarrollo para su cumplimiento total. En dicho caso, indicar complejidad (Alta, Media, Baja) en función de las horas estimadas para su desarrollo (Especificación, programación, prueba)</t>
    </r>
  </si>
  <si>
    <t>N</t>
  </si>
  <si>
    <r>
      <rPr>
        <b/>
        <u/>
        <sz val="10"/>
        <color theme="1"/>
        <rFont val="Calibri"/>
        <family val="2"/>
        <scheme val="minor"/>
      </rPr>
      <t>No Cubre</t>
    </r>
    <r>
      <rPr>
        <sz val="10"/>
        <color theme="1"/>
        <rFont val="Calibri"/>
        <family val="2"/>
        <scheme val="minor"/>
      </rPr>
      <t>: el software propuesto no cumple con dicho requerimiento, y no está cubierto por la propuesta</t>
    </r>
  </si>
  <si>
    <t>Solicitamos al Oferente completar en la tabla a continuación, columna C, con el mejor entendimiento y experiencia del Oferente el Grado de Adherencia (T, P ó N) de la solución que propone, en función a su entendimiento y experiencia en la industria:</t>
  </si>
  <si>
    <t>El puntaje del Oferente surgirá de la sumatoria de respuestas al Grado de Adherencia asignado a cada requerimiento de negocio de EANA. EANA asignará el puntaje en Columna D.</t>
  </si>
  <si>
    <t>Se consideran requerimientos estándar aquellos que son configurables a través de tablas de configuración para poder atender variantes de negocio; tanto el usuario experto ó analista puedan configurar libremente estas tablas sin conocimiento de codificación ni generación ni mantenimiento futuro de código. La tabla de configuración envía parámetros a los programas existentes que identifican el caso o variante de negocio. El OFERENTE que tenga herramientas para generación de código automáticamente deberá considerar estas adaptaciones fuera de la solución estándar, y declarar las mismas como Desarrollos en "Anexo - Desarrollos"</t>
  </si>
  <si>
    <t>Nro. de Requerimiento</t>
  </si>
  <si>
    <t>Funcionalidad Requerida por EANA</t>
  </si>
  <si>
    <t>Grado de Cumplimiento</t>
  </si>
  <si>
    <t>Otros Requerimientos - Aspectos de Seguridad del Sistema</t>
  </si>
  <si>
    <t>1</t>
  </si>
  <si>
    <t>Cumplir con las normas de auditoría y mejores prácticas internacionales en cuanto a la definición de roles y compatibilidad de funciones, usuarios y permisos de acceso.</t>
  </si>
  <si>
    <t>Permitir encriptar todo tipo de archivos que se generen con información confidencial.</t>
  </si>
  <si>
    <t>En el caso de interfases con entidades bancarias u otras, cumplir con los requisitos de mejores prácticas en cuanto a seguridad para la transferencia de datos.</t>
  </si>
  <si>
    <t>Administrar la seguridad de las cuentas por defecto</t>
  </si>
  <si>
    <t>Administrar las cuentas de usuario (Definir nomenclatura, grupos de usuarios, bloquear usuarios, cuentas temporales, entre otros)</t>
  </si>
  <si>
    <t>Administrar perfiles estandares y no estandares</t>
  </si>
  <si>
    <t>Administrar autorizaciones por periodos</t>
  </si>
  <si>
    <t>Permitir la gestión de autorizaciones a través de la estructura organizativa.</t>
  </si>
  <si>
    <t>Administrar accesos a nivel transaccion o punto de menu.</t>
  </si>
  <si>
    <t>Administrar seguridad a nivel perfil y a nivel configuracion (pantalla, tablas, parametros)</t>
  </si>
  <si>
    <t>Administrar parametros de contraseñas :</t>
  </si>
  <si>
    <t>11.1</t>
  </si>
  <si>
    <t>Permitir el uso de símbolos</t>
  </si>
  <si>
    <t>11.2</t>
  </si>
  <si>
    <t>Desactivar/activar  la necesidad de ingresar una contraseña cada vez que un usuario accede al sistema</t>
  </si>
  <si>
    <t>11.3</t>
  </si>
  <si>
    <t>Activar/ desactivar el bloqueo automático de usuarios ante una determinada cantidad de ingresos fallidos de contraseñas</t>
  </si>
  <si>
    <t>11.4</t>
  </si>
  <si>
    <t>Definir el número de intentos fallidos que un usuario puede tener antes de que el sistema lo bloquee</t>
  </si>
  <si>
    <t>11.5</t>
  </si>
  <si>
    <t>Permitir a los usuarios que pueden iniciar múltiples sesiones;</t>
  </si>
  <si>
    <t>11.6</t>
  </si>
  <si>
    <t>Establecer el número de días luego de los cuales es requerido cambiar la contraseña;</t>
  </si>
  <si>
    <t>11.7</t>
  </si>
  <si>
    <t>Activar/desactivar la necesidad de ingresar una contraseña para ciertos usuarios que se encuentren en un grupo determinado</t>
  </si>
  <si>
    <t>11.8</t>
  </si>
  <si>
    <t>Determinar la cantidad máxima de días entre la configuración de la contraseña inicial y su próximo ingreso al sistema de un usuario, utilizando dicha contraseña.</t>
  </si>
  <si>
    <t>Administrar parametros de contraseñas complejas:</t>
  </si>
  <si>
    <t>12.1</t>
  </si>
  <si>
    <t>Permitir definir la cantidad mínima de dígitos que deberá contener cada contraseña.</t>
  </si>
  <si>
    <t>12.2</t>
  </si>
  <si>
    <t>Permitir definir la cantidad mínima de caracteres que deberá contener cada contraseña.</t>
  </si>
  <si>
    <t>12.3</t>
  </si>
  <si>
    <t>Permitir definir la longitud mínima que deberá contener cada contraseña.</t>
  </si>
  <si>
    <t>12.4</t>
  </si>
  <si>
    <t>Permitir definir la cantidad mínima de caracteres en minúscula que deberá contener cada contraseña.</t>
  </si>
  <si>
    <t>12.5</t>
  </si>
  <si>
    <t>Permitir definir la cantidad mínima de caracteres especiales que deberá contener cada contraseña.</t>
  </si>
  <si>
    <t>12.6</t>
  </si>
  <si>
    <t>Permitir definir la cantidad mínima de caracteres en mayúscula que deberá contener cada contraseña.</t>
  </si>
  <si>
    <t>12.7</t>
  </si>
  <si>
    <t>Permitir definir la cantidad de caracteres que deben diferir entre la nueva contraseña y la anterior.</t>
  </si>
  <si>
    <t>12.8</t>
  </si>
  <si>
    <t>Permitir definir la cantidad de caracteres mínimos para la conformación de contraseñas.</t>
  </si>
  <si>
    <t>Restringir el uso de contraseñas triviales</t>
  </si>
  <si>
    <t>Permitir realizar operaciones de fondo (background)</t>
  </si>
  <si>
    <t>Permitir realizar operaciones de ingreso masivo de datos de forma batch (o en lote)</t>
  </si>
  <si>
    <t>Ejecución de comandos de base de datos</t>
  </si>
  <si>
    <t>Ejecución de comandos del sistema operativo</t>
  </si>
  <si>
    <t>Resguardo de información (Archiving)</t>
  </si>
  <si>
    <t>Resguardos de información (Backups)</t>
  </si>
  <si>
    <t>Administración de destinos RFC (Request Function Call)</t>
  </si>
  <si>
    <t>Utilización de herramientas para visualizar todos los Support Packages pendientes de aplicación.</t>
  </si>
  <si>
    <t>Utilización de herramientas para la gestion de cambios (trazabilidad, registro de eventos, etc.):</t>
  </si>
  <si>
    <t>22.1</t>
  </si>
  <si>
    <t>Permita controlar las funcionalidades de todos los pedidos de cambios</t>
  </si>
  <si>
    <t>22.2</t>
  </si>
  <si>
    <t>Registrar todos los cambios realizados</t>
  </si>
  <si>
    <t>22.3</t>
  </si>
  <si>
    <t>Gestionar los cambios que son necesarios realizar directamente en producción</t>
  </si>
  <si>
    <t>Utilización de herramientas para la gestion de usuarios (trazabilidad, registro de eventos, etc.)</t>
  </si>
  <si>
    <t>Utilización de herramientas para la protección de sistema (configuración; niveles de seguridad, etc.)</t>
  </si>
  <si>
    <t>Administración de entornos (por ej.: Desarrollo, Prueba, Producción, etc.)</t>
  </si>
  <si>
    <t>Permitir la administración de seguridad a nivel documento</t>
  </si>
  <si>
    <t>Permitir definir varios niveles de autorización (workflows, autorizaciones, etc.) por diversos campos (tipo de documento, monto, etc.)</t>
  </si>
  <si>
    <t>Permitir el registros de eventos a nivel transaccion o punto de menu:</t>
  </si>
  <si>
    <t>28.1</t>
  </si>
  <si>
    <t>Intentos exitosos y fallidos de accesos</t>
  </si>
  <si>
    <t>28.2</t>
  </si>
  <si>
    <t>Cambios hechos a los registros maestros</t>
  </si>
  <si>
    <t>28.3</t>
  </si>
  <si>
    <t>Llamadas RFC a los módulos funcionales u otras.</t>
  </si>
  <si>
    <t>28.4</t>
  </si>
  <si>
    <t>Usuario que ha inicializado transacciones (no procesado y procesado).</t>
  </si>
  <si>
    <t>28.5</t>
  </si>
  <si>
    <t>Mensajes de error y alertas, como actividades sensitivas que se estén realizando (por ejemplo actividades de escritura de debugging).</t>
  </si>
  <si>
    <t>28.6</t>
  </si>
  <si>
    <t>Modificaciones efectuadas directamente a tablas</t>
  </si>
  <si>
    <t>28.7</t>
  </si>
  <si>
    <t>Modificaciones hechas a los maestros de datos, perfiles, autorizaciones, documentos de seguridad</t>
  </si>
  <si>
    <t>28.8</t>
  </si>
  <si>
    <t>Usuario que ha comenzado una actividad de batch job/cargas masivas</t>
  </si>
  <si>
    <t>28.9</t>
  </si>
  <si>
    <t>Todos los eventos de los pasajes a produccion</t>
  </si>
  <si>
    <t>Permitir el registros de eventos de Performance: Tiempos de respuesta en el ERP, Capacidad de memoria por transacción, entre otros</t>
  </si>
  <si>
    <t>Gestion de reportes de control sobre autorizaciones de usuario en relacion a:</t>
  </si>
  <si>
    <t>30.1</t>
  </si>
  <si>
    <t xml:space="preserve">Usuarios </t>
  </si>
  <si>
    <t>30.2</t>
  </si>
  <si>
    <t>Perfiles</t>
  </si>
  <si>
    <t>30.3</t>
  </si>
  <si>
    <t>Autorizaciones o Transacciones o  puntos de acción.</t>
  </si>
  <si>
    <t>30.4</t>
  </si>
  <si>
    <t>Cambios ocurridos en alguno de los ítems mencionados anteriormente.</t>
  </si>
  <si>
    <t>30.5</t>
  </si>
  <si>
    <t>Actividades realizadas</t>
  </si>
  <si>
    <t>30.6</t>
  </si>
  <si>
    <t>Usuarios inactivos</t>
  </si>
  <si>
    <t>Utilizar protocolos de seguridad estandares para comunicarse con otras aplicaciones / servidores</t>
  </si>
  <si>
    <t>Soporte el uso de diversas plataformas (Linux, Windows, Oracle, SQL, etc.)</t>
  </si>
  <si>
    <t>Herramientas para gestionar la migración de datos</t>
  </si>
  <si>
    <t>PUNTAJE MÁXIMO</t>
  </si>
  <si>
    <t>PUNTAJE OBTENIDO</t>
  </si>
  <si>
    <t>% DE COBERTURA</t>
  </si>
  <si>
    <t>Listado de Desarrollos</t>
  </si>
  <si>
    <t>Módulo</t>
  </si>
  <si>
    <t>Cantidad</t>
  </si>
  <si>
    <t>Horas Estimadas</t>
  </si>
  <si>
    <t>Complejidad</t>
  </si>
  <si>
    <t>Comentarios</t>
  </si>
  <si>
    <t>Punto de anexo XI relacionado</t>
  </si>
  <si>
    <t>Reportes</t>
  </si>
  <si>
    <t>Muy Alta</t>
  </si>
  <si>
    <t>Alta</t>
  </si>
  <si>
    <t>Total Reportes</t>
  </si>
  <si>
    <t>Interfaces</t>
  </si>
  <si>
    <t>Sistema Origen --&gt; Destino</t>
  </si>
  <si>
    <t>Total Interfaces</t>
  </si>
  <si>
    <t>Conversiones</t>
  </si>
  <si>
    <t>Total Conversiones</t>
  </si>
  <si>
    <t>Mejoras al ERP Estándar</t>
  </si>
  <si>
    <t>Total Enhancements / Mejoras</t>
  </si>
  <si>
    <t>Formularios</t>
  </si>
  <si>
    <t>Total Formularios</t>
  </si>
  <si>
    <t>Workflows</t>
  </si>
  <si>
    <t>Total Workflows</t>
  </si>
  <si>
    <t>Totales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</si>
</sst>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\-#,##0\ "/>
  </numFmts>
  <fonts count="1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0"/>
      <name val="Calibri"/>
      <family val="2"/>
      <scheme val="minor"/>
    </font>
    <font>
      <b/>
      <u/>
      <sz val="14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rgb="FF555555"/>
      <name val="Calibri"/>
      <family val="2"/>
      <scheme val="minor"/>
    </font>
    <font>
      <b/>
      <i/>
      <sz val="14"/>
      <name val="Calibri"/>
      <family val="2"/>
      <scheme val="minor"/>
    </font>
    <font>
      <sz val="8"/>
      <color theme="1"/>
      <name val="Arial Black"/>
      <family val="2"/>
    </font>
    <font>
      <sz val="10"/>
      <color theme="0"/>
      <name val="Arial Black"/>
      <family val="2"/>
    </font>
    <font>
      <sz val="10"/>
      <color theme="1"/>
      <name val="Arial Black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EAD6E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FFFFFF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49" fontId="5" fillId="0" borderId="0" xfId="0" applyNumberFormat="1" applyFont="1"/>
    <xf numFmtId="0" fontId="6" fillId="2" borderId="1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49" fontId="5" fillId="0" borderId="0" xfId="0" applyNumberFormat="1" applyFont="1" applyAlignment="1">
      <alignment horizontal="left" vertical="center"/>
    </xf>
    <xf numFmtId="0" fontId="4" fillId="0" borderId="0" xfId="0" applyFont="1" applyAlignment="1">
      <alignment wrapText="1"/>
    </xf>
    <xf numFmtId="49" fontId="7" fillId="3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center"/>
    </xf>
    <xf numFmtId="49" fontId="5" fillId="0" borderId="0" xfId="0" applyNumberFormat="1" applyFont="1" applyAlignment="1">
      <alignment horizontal="center"/>
    </xf>
    <xf numFmtId="0" fontId="7" fillId="4" borderId="2" xfId="0" applyFont="1" applyFill="1" applyBorder="1"/>
    <xf numFmtId="0" fontId="10" fillId="4" borderId="2" xfId="0" applyFont="1" applyFill="1" applyBorder="1" applyAlignment="1">
      <alignment wrapText="1"/>
    </xf>
    <xf numFmtId="0" fontId="9" fillId="4" borderId="1" xfId="0" applyFont="1" applyFill="1" applyBorder="1" applyAlignment="1">
      <alignment horizontal="center"/>
    </xf>
    <xf numFmtId="1" fontId="7" fillId="0" borderId="1" xfId="0" applyNumberFormat="1" applyFont="1" applyBorder="1" applyAlignment="1">
      <alignment horizontal="center" vertical="center"/>
    </xf>
    <xf numFmtId="0" fontId="4" fillId="5" borderId="1" xfId="0" applyFont="1" applyFill="1" applyBorder="1" applyAlignment="1">
      <alignment horizontal="left" wrapText="1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5" fillId="5" borderId="1" xfId="0" applyFont="1" applyFill="1" applyBorder="1" applyAlignment="1">
      <alignment horizontal="left" wrapText="1"/>
    </xf>
    <xf numFmtId="1" fontId="7" fillId="6" borderId="1" xfId="0" applyNumberFormat="1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left" wrapText="1"/>
    </xf>
    <xf numFmtId="0" fontId="4" fillId="6" borderId="1" xfId="0" applyFont="1" applyFill="1" applyBorder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"/>
    </xf>
    <xf numFmtId="49" fontId="7" fillId="0" borderId="0" xfId="0" applyNumberFormat="1" applyFont="1"/>
    <xf numFmtId="0" fontId="9" fillId="4" borderId="1" xfId="0" applyFont="1" applyFill="1" applyBorder="1" applyAlignment="1">
      <alignment horizontal="right" vertical="center" wrapText="1"/>
    </xf>
    <xf numFmtId="164" fontId="9" fillId="4" borderId="1" xfId="0" applyNumberFormat="1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right" vertical="center"/>
    </xf>
    <xf numFmtId="10" fontId="7" fillId="4" borderId="1" xfId="0" applyNumberFormat="1" applyFont="1" applyFill="1" applyBorder="1" applyAlignment="1">
      <alignment horizontal="center" vertical="center"/>
    </xf>
    <xf numFmtId="0" fontId="11" fillId="0" borderId="3" xfId="0" applyFont="1" applyBorder="1" applyAlignment="1">
      <alignment horizontal="left" wrapText="1"/>
    </xf>
    <xf numFmtId="0" fontId="13" fillId="4" borderId="4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4" fillId="7" borderId="5" xfId="0" applyFont="1" applyFill="1" applyBorder="1" applyAlignment="1">
      <alignment horizontal="center" wrapText="1"/>
    </xf>
    <xf numFmtId="0" fontId="14" fillId="7" borderId="6" xfId="0" applyFont="1" applyFill="1" applyBorder="1" applyAlignment="1">
      <alignment horizontal="center" wrapText="1"/>
    </xf>
    <xf numFmtId="0" fontId="14" fillId="7" borderId="4" xfId="0" applyFont="1" applyFill="1" applyBorder="1" applyAlignment="1">
      <alignment horizontal="center" wrapText="1"/>
    </xf>
    <xf numFmtId="0" fontId="15" fillId="4" borderId="1" xfId="0" applyFont="1" applyFill="1" applyBorder="1" applyAlignment="1">
      <alignment horizontal="left" wrapText="1"/>
    </xf>
    <xf numFmtId="0" fontId="4" fillId="4" borderId="1" xfId="0" applyFont="1" applyFill="1" applyBorder="1" applyAlignment="1">
      <alignment horizontal="left" wrapText="1"/>
    </xf>
    <xf numFmtId="0" fontId="4" fillId="4" borderId="1" xfId="0" applyFont="1" applyFill="1" applyBorder="1" applyAlignment="1">
      <alignment horizontal="center" wrapText="1"/>
    </xf>
    <xf numFmtId="0" fontId="0" fillId="0" borderId="0" xfId="0" applyAlignment="1">
      <alignment horizontal="left"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/>
    <xf numFmtId="0" fontId="15" fillId="4" borderId="1" xfId="0" applyFont="1" applyFill="1" applyBorder="1" applyAlignment="1">
      <alignment horizontal="right" wrapText="1"/>
    </xf>
    <xf numFmtId="0" fontId="4" fillId="4" borderId="1" xfId="0" applyFont="1" applyFill="1" applyBorder="1" applyAlignment="1">
      <alignment horizontal="right" wrapText="1"/>
    </xf>
    <xf numFmtId="0" fontId="1" fillId="4" borderId="1" xfId="0" applyFont="1" applyFill="1" applyBorder="1" applyAlignment="1">
      <alignment horizontal="center" wrapText="1"/>
    </xf>
    <xf numFmtId="0" fontId="0" fillId="0" borderId="0" xfId="0" applyAlignment="1">
      <alignment horizontal="right" wrapText="1"/>
    </xf>
    <xf numFmtId="0" fontId="15" fillId="4" borderId="5" xfId="0" applyFont="1" applyFill="1" applyBorder="1" applyAlignment="1">
      <alignment horizontal="left" wrapText="1"/>
    </xf>
    <xf numFmtId="0" fontId="4" fillId="4" borderId="6" xfId="0" applyFont="1" applyFill="1" applyBorder="1" applyAlignment="1">
      <alignment horizontal="left" wrapText="1"/>
    </xf>
    <xf numFmtId="0" fontId="4" fillId="4" borderId="6" xfId="0" applyFont="1" applyFill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4" fillId="4" borderId="4" xfId="0" applyFont="1" applyFill="1" applyBorder="1" applyAlignment="1">
      <alignment horizontal="left" wrapText="1"/>
    </xf>
    <xf numFmtId="0" fontId="15" fillId="0" borderId="1" xfId="0" applyFont="1" applyBorder="1" applyAlignment="1">
      <alignment wrapText="1"/>
    </xf>
    <xf numFmtId="0" fontId="14" fillId="7" borderId="1" xfId="0" applyFont="1" applyFill="1" applyBorder="1" applyAlignment="1">
      <alignment horizontal="right" wrapText="1"/>
    </xf>
    <xf numFmtId="0" fontId="0" fillId="7" borderId="1" xfId="0" applyFill="1" applyBorder="1" applyAlignment="1">
      <alignment wrapText="1"/>
    </xf>
    <xf numFmtId="0" fontId="2" fillId="7" borderId="1" xfId="0" applyFont="1" applyFill="1" applyBorder="1" applyAlignment="1">
      <alignment horizontal="center" wrapText="1"/>
    </xf>
    <xf numFmtId="0" fontId="0" fillId="7" borderId="1" xfId="0" applyFill="1" applyBorder="1" applyAlignment="1">
      <alignment horizontal="center" wrapText="1"/>
    </xf>
    <xf numFmtId="0" fontId="7" fillId="8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AD6E2"/>
      <color rgb="FFC389A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2181223</xdr:colOff>
      <xdr:row>23</xdr:row>
      <xdr:rowOff>152399</xdr:rowOff>
    </xdr:from>
    <xdr:ext cx="8254123" cy="937629"/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 rot="19904993">
          <a:off x="3409948" y="7000874"/>
          <a:ext cx="8254123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5400" b="0" cap="none" spc="0">
              <a:ln w="0"/>
              <a:solidFill>
                <a:schemeClr val="bg1">
                  <a:lumMod val="75000"/>
                </a:schemeClr>
              </a:solidFill>
              <a:effectLst>
                <a:outerShdw blurRad="38100" dist="19050" dir="2700000" algn="tl" rotWithShape="0">
                  <a:schemeClr val="bg1">
                    <a:lumMod val="85000"/>
                    <a:alpha val="40000"/>
                  </a:schemeClr>
                </a:outerShdw>
              </a:effectLst>
            </a:rPr>
            <a:t>CONFIDENCIAL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2609851</xdr:colOff>
      <xdr:row>11</xdr:row>
      <xdr:rowOff>133350</xdr:rowOff>
    </xdr:from>
    <xdr:ext cx="8254123" cy="937629"/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 rot="19904993">
          <a:off x="2724151" y="2628900"/>
          <a:ext cx="8254123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5400" b="0" cap="none" spc="0">
              <a:ln w="0"/>
              <a:solidFill>
                <a:schemeClr val="bg1">
                  <a:lumMod val="75000"/>
                </a:schemeClr>
              </a:solidFill>
              <a:effectLst>
                <a:outerShdw blurRad="38100" dist="19050" dir="2700000" algn="tl" rotWithShape="0">
                  <a:schemeClr val="bg1">
                    <a:lumMod val="85000"/>
                    <a:alpha val="40000"/>
                  </a:schemeClr>
                </a:outerShdw>
              </a:effectLst>
            </a:rPr>
            <a:t>CONFIDENCIAL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94"/>
  <sheetViews>
    <sheetView workbookViewId="0">
      <selection sqref="A1:C91"/>
    </sheetView>
  </sheetViews>
  <sheetFormatPr baseColWidth="10" defaultColWidth="11.42578125" defaultRowHeight="15" x14ac:dyDescent="0.25"/>
  <cols>
    <col min="1" max="1" width="18.42578125" style="3" customWidth="1"/>
    <col min="2" max="2" width="104.42578125" style="7" customWidth="1"/>
    <col min="3" max="3" width="14.85546875" style="1" customWidth="1"/>
    <col min="5" max="5" width="10.5703125" hidden="1" customWidth="1"/>
  </cols>
  <sheetData>
    <row r="1" spans="1:3" ht="18.75" x14ac:dyDescent="0.25">
      <c r="A1" s="64" t="s">
        <v>0</v>
      </c>
      <c r="B1" s="64"/>
    </row>
    <row r="2" spans="1:3" ht="18.75" x14ac:dyDescent="0.25">
      <c r="A2" s="63" t="s">
        <v>1</v>
      </c>
      <c r="B2" s="2"/>
    </row>
    <row r="3" spans="1:3" ht="18.75" x14ac:dyDescent="0.25">
      <c r="A3" s="2"/>
      <c r="B3" s="2"/>
    </row>
    <row r="4" spans="1:3" ht="18.75" x14ac:dyDescent="0.25">
      <c r="B4" s="4" t="s">
        <v>2</v>
      </c>
    </row>
    <row r="5" spans="1:3" ht="18.75" x14ac:dyDescent="0.25">
      <c r="B5" s="5"/>
    </row>
    <row r="6" spans="1:3" x14ac:dyDescent="0.25">
      <c r="A6" s="6" t="s">
        <v>3</v>
      </c>
    </row>
    <row r="8" spans="1:3" x14ac:dyDescent="0.25">
      <c r="A8" s="8" t="s">
        <v>4</v>
      </c>
      <c r="B8" s="9" t="s">
        <v>5</v>
      </c>
      <c r="C8" s="9" t="s">
        <v>6</v>
      </c>
    </row>
    <row r="9" spans="1:3" ht="26.25" x14ac:dyDescent="0.25">
      <c r="A9" s="10" t="s">
        <v>7</v>
      </c>
      <c r="B9" s="11" t="s">
        <v>8</v>
      </c>
      <c r="C9" s="12">
        <v>5</v>
      </c>
    </row>
    <row r="10" spans="1:3" ht="39" x14ac:dyDescent="0.25">
      <c r="A10" s="10" t="s">
        <v>9</v>
      </c>
      <c r="B10" s="11" t="s">
        <v>10</v>
      </c>
      <c r="C10" s="12">
        <v>2</v>
      </c>
    </row>
    <row r="11" spans="1:3" x14ac:dyDescent="0.25">
      <c r="A11" s="10" t="s">
        <v>11</v>
      </c>
      <c r="B11" s="11" t="s">
        <v>12</v>
      </c>
      <c r="C11" s="12">
        <v>0</v>
      </c>
    </row>
    <row r="12" spans="1:3" x14ac:dyDescent="0.25">
      <c r="A12" s="13"/>
    </row>
    <row r="13" spans="1:3" ht="47.25" customHeight="1" x14ac:dyDescent="0.25">
      <c r="A13" s="65" t="s">
        <v>13</v>
      </c>
      <c r="B13" s="65"/>
      <c r="C13" s="65"/>
    </row>
    <row r="14" spans="1:3" ht="45" customHeight="1" x14ac:dyDescent="0.25">
      <c r="A14" s="65" t="s">
        <v>14</v>
      </c>
      <c r="B14" s="65"/>
      <c r="C14" s="65"/>
    </row>
    <row r="15" spans="1:3" ht="60" customHeight="1" x14ac:dyDescent="0.25">
      <c r="A15" s="65" t="s">
        <v>15</v>
      </c>
      <c r="B15" s="65"/>
      <c r="C15" s="65"/>
    </row>
    <row r="16" spans="1:3" x14ac:dyDescent="0.25">
      <c r="A16" s="65"/>
      <c r="B16" s="65"/>
      <c r="C16" s="65"/>
    </row>
    <row r="18" spans="1:5" ht="25.5" x14ac:dyDescent="0.25">
      <c r="A18" s="8" t="s">
        <v>16</v>
      </c>
      <c r="B18" s="62" t="s">
        <v>17</v>
      </c>
      <c r="C18" s="62" t="s">
        <v>18</v>
      </c>
    </row>
    <row r="19" spans="1:5" x14ac:dyDescent="0.25">
      <c r="A19" s="14" t="s">
        <v>19</v>
      </c>
      <c r="B19" s="15"/>
      <c r="C19" s="16"/>
      <c r="E19">
        <v>62</v>
      </c>
    </row>
    <row r="20" spans="1:5" ht="26.25" x14ac:dyDescent="0.25">
      <c r="A20" s="17" t="s">
        <v>20</v>
      </c>
      <c r="B20" s="18" t="s">
        <v>21</v>
      </c>
      <c r="C20" s="19"/>
      <c r="E20">
        <f>IF(C20=$A$9,$C$9,IF(C20=$A$10,$C$10,$C$11))</f>
        <v>0</v>
      </c>
    </row>
    <row r="21" spans="1:5" x14ac:dyDescent="0.25">
      <c r="A21" s="17">
        <f>+A20+1</f>
        <v>2</v>
      </c>
      <c r="B21" s="18" t="s">
        <v>22</v>
      </c>
      <c r="C21" s="19"/>
      <c r="E21">
        <f t="shared" ref="E21:E84" si="0">IF(C21=$A$9,$C$9,IF(C21=$A$10,$C$10,$C$11))</f>
        <v>0</v>
      </c>
    </row>
    <row r="22" spans="1:5" ht="26.25" x14ac:dyDescent="0.25">
      <c r="A22" s="17">
        <f>+A21+1</f>
        <v>3</v>
      </c>
      <c r="B22" s="18" t="s">
        <v>23</v>
      </c>
      <c r="C22" s="19"/>
      <c r="E22">
        <f t="shared" si="0"/>
        <v>0</v>
      </c>
    </row>
    <row r="23" spans="1:5" x14ac:dyDescent="0.25">
      <c r="A23" s="17">
        <f t="shared" ref="A23:A30" si="1">+A22+1</f>
        <v>4</v>
      </c>
      <c r="B23" s="20" t="s">
        <v>24</v>
      </c>
      <c r="C23" s="19"/>
      <c r="E23">
        <f t="shared" si="0"/>
        <v>0</v>
      </c>
    </row>
    <row r="24" spans="1:5" ht="26.25" x14ac:dyDescent="0.25">
      <c r="A24" s="17">
        <f t="shared" si="1"/>
        <v>5</v>
      </c>
      <c r="B24" s="20" t="s">
        <v>25</v>
      </c>
      <c r="C24" s="19"/>
      <c r="E24">
        <f t="shared" si="0"/>
        <v>0</v>
      </c>
    </row>
    <row r="25" spans="1:5" x14ac:dyDescent="0.25">
      <c r="A25" s="17">
        <f t="shared" si="1"/>
        <v>6</v>
      </c>
      <c r="B25" s="20" t="s">
        <v>26</v>
      </c>
      <c r="C25" s="19"/>
      <c r="E25">
        <f t="shared" si="0"/>
        <v>0</v>
      </c>
    </row>
    <row r="26" spans="1:5" x14ac:dyDescent="0.25">
      <c r="A26" s="17">
        <f t="shared" si="1"/>
        <v>7</v>
      </c>
      <c r="B26" s="20" t="s">
        <v>27</v>
      </c>
      <c r="C26" s="19"/>
      <c r="E26">
        <f t="shared" si="0"/>
        <v>0</v>
      </c>
    </row>
    <row r="27" spans="1:5" x14ac:dyDescent="0.25">
      <c r="A27" s="17">
        <f t="shared" si="1"/>
        <v>8</v>
      </c>
      <c r="B27" s="20" t="s">
        <v>28</v>
      </c>
      <c r="C27" s="19"/>
      <c r="E27">
        <f t="shared" si="0"/>
        <v>0</v>
      </c>
    </row>
    <row r="28" spans="1:5" x14ac:dyDescent="0.25">
      <c r="A28" s="17">
        <f t="shared" si="1"/>
        <v>9</v>
      </c>
      <c r="B28" s="20" t="s">
        <v>29</v>
      </c>
      <c r="C28" s="19"/>
      <c r="E28">
        <f t="shared" si="0"/>
        <v>0</v>
      </c>
    </row>
    <row r="29" spans="1:5" x14ac:dyDescent="0.25">
      <c r="A29" s="17">
        <f t="shared" si="1"/>
        <v>10</v>
      </c>
      <c r="B29" s="20" t="s">
        <v>30</v>
      </c>
      <c r="C29" s="19"/>
      <c r="E29">
        <f t="shared" si="0"/>
        <v>0</v>
      </c>
    </row>
    <row r="30" spans="1:5" x14ac:dyDescent="0.25">
      <c r="A30" s="21">
        <f t="shared" si="1"/>
        <v>11</v>
      </c>
      <c r="B30" s="22" t="s">
        <v>31</v>
      </c>
      <c r="C30" s="23"/>
      <c r="E30">
        <f t="shared" si="0"/>
        <v>0</v>
      </c>
    </row>
    <row r="31" spans="1:5" x14ac:dyDescent="0.25">
      <c r="A31" s="17" t="s">
        <v>32</v>
      </c>
      <c r="B31" s="24" t="s">
        <v>33</v>
      </c>
      <c r="C31" s="19"/>
      <c r="E31">
        <f t="shared" si="0"/>
        <v>0</v>
      </c>
    </row>
    <row r="32" spans="1:5" x14ac:dyDescent="0.25">
      <c r="A32" s="17" t="s">
        <v>34</v>
      </c>
      <c r="B32" s="24" t="s">
        <v>35</v>
      </c>
      <c r="C32" s="19"/>
      <c r="E32">
        <f t="shared" si="0"/>
        <v>0</v>
      </c>
    </row>
    <row r="33" spans="1:5" x14ac:dyDescent="0.25">
      <c r="A33" s="17" t="s">
        <v>36</v>
      </c>
      <c r="B33" s="24" t="s">
        <v>37</v>
      </c>
      <c r="C33" s="19"/>
      <c r="E33">
        <f t="shared" si="0"/>
        <v>0</v>
      </c>
    </row>
    <row r="34" spans="1:5" x14ac:dyDescent="0.25">
      <c r="A34" s="17" t="s">
        <v>38</v>
      </c>
      <c r="B34" s="24" t="s">
        <v>39</v>
      </c>
      <c r="C34" s="19"/>
      <c r="E34">
        <f t="shared" si="0"/>
        <v>0</v>
      </c>
    </row>
    <row r="35" spans="1:5" x14ac:dyDescent="0.25">
      <c r="A35" s="17" t="s">
        <v>40</v>
      </c>
      <c r="B35" s="24" t="s">
        <v>41</v>
      </c>
      <c r="C35" s="19"/>
      <c r="E35">
        <f t="shared" si="0"/>
        <v>0</v>
      </c>
    </row>
    <row r="36" spans="1:5" x14ac:dyDescent="0.25">
      <c r="A36" s="17" t="s">
        <v>42</v>
      </c>
      <c r="B36" s="24" t="s">
        <v>43</v>
      </c>
      <c r="C36" s="19"/>
      <c r="E36">
        <f t="shared" si="0"/>
        <v>0</v>
      </c>
    </row>
    <row r="37" spans="1:5" x14ac:dyDescent="0.25">
      <c r="A37" s="17" t="s">
        <v>44</v>
      </c>
      <c r="B37" s="24" t="s">
        <v>45</v>
      </c>
      <c r="C37" s="19"/>
      <c r="E37">
        <f t="shared" si="0"/>
        <v>0</v>
      </c>
    </row>
    <row r="38" spans="1:5" ht="25.5" x14ac:dyDescent="0.25">
      <c r="A38" s="17" t="s">
        <v>46</v>
      </c>
      <c r="B38" s="24" t="s">
        <v>47</v>
      </c>
      <c r="C38" s="19"/>
      <c r="E38">
        <f t="shared" si="0"/>
        <v>0</v>
      </c>
    </row>
    <row r="39" spans="1:5" x14ac:dyDescent="0.25">
      <c r="A39" s="21">
        <f>A30+1</f>
        <v>12</v>
      </c>
      <c r="B39" s="22" t="s">
        <v>48</v>
      </c>
      <c r="C39" s="23"/>
      <c r="E39">
        <f t="shared" si="0"/>
        <v>0</v>
      </c>
    </row>
    <row r="40" spans="1:5" x14ac:dyDescent="0.25">
      <c r="A40" s="17" t="s">
        <v>49</v>
      </c>
      <c r="B40" s="24" t="s">
        <v>50</v>
      </c>
      <c r="C40" s="19"/>
      <c r="E40">
        <f t="shared" si="0"/>
        <v>0</v>
      </c>
    </row>
    <row r="41" spans="1:5" x14ac:dyDescent="0.25">
      <c r="A41" s="17" t="s">
        <v>51</v>
      </c>
      <c r="B41" s="24" t="s">
        <v>52</v>
      </c>
      <c r="C41" s="19"/>
      <c r="E41">
        <f t="shared" si="0"/>
        <v>0</v>
      </c>
    </row>
    <row r="42" spans="1:5" x14ac:dyDescent="0.25">
      <c r="A42" s="17" t="s">
        <v>53</v>
      </c>
      <c r="B42" s="24" t="s">
        <v>54</v>
      </c>
      <c r="C42" s="19"/>
      <c r="E42">
        <f t="shared" si="0"/>
        <v>0</v>
      </c>
    </row>
    <row r="43" spans="1:5" x14ac:dyDescent="0.25">
      <c r="A43" s="17" t="s">
        <v>55</v>
      </c>
      <c r="B43" s="24" t="s">
        <v>56</v>
      </c>
      <c r="C43" s="19"/>
      <c r="E43">
        <f t="shared" si="0"/>
        <v>0</v>
      </c>
    </row>
    <row r="44" spans="1:5" x14ac:dyDescent="0.25">
      <c r="A44" s="17" t="s">
        <v>57</v>
      </c>
      <c r="B44" s="24" t="s">
        <v>58</v>
      </c>
      <c r="C44" s="19"/>
      <c r="E44">
        <f t="shared" si="0"/>
        <v>0</v>
      </c>
    </row>
    <row r="45" spans="1:5" x14ac:dyDescent="0.25">
      <c r="A45" s="17" t="s">
        <v>59</v>
      </c>
      <c r="B45" s="24" t="s">
        <v>60</v>
      </c>
      <c r="C45" s="19"/>
      <c r="E45">
        <f t="shared" si="0"/>
        <v>0</v>
      </c>
    </row>
    <row r="46" spans="1:5" x14ac:dyDescent="0.25">
      <c r="A46" s="17" t="s">
        <v>61</v>
      </c>
      <c r="B46" s="24" t="s">
        <v>62</v>
      </c>
      <c r="C46" s="19"/>
      <c r="E46">
        <f t="shared" si="0"/>
        <v>0</v>
      </c>
    </row>
    <row r="47" spans="1:5" x14ac:dyDescent="0.25">
      <c r="A47" s="17" t="s">
        <v>63</v>
      </c>
      <c r="B47" s="24" t="s">
        <v>64</v>
      </c>
      <c r="C47" s="19"/>
      <c r="E47">
        <f t="shared" si="0"/>
        <v>0</v>
      </c>
    </row>
    <row r="48" spans="1:5" x14ac:dyDescent="0.25">
      <c r="A48" s="17">
        <f>+A39+1</f>
        <v>13</v>
      </c>
      <c r="B48" s="25" t="s">
        <v>65</v>
      </c>
      <c r="C48" s="19"/>
      <c r="E48">
        <f t="shared" si="0"/>
        <v>0</v>
      </c>
    </row>
    <row r="49" spans="1:5" x14ac:dyDescent="0.25">
      <c r="A49" s="17">
        <f>+A48+1</f>
        <v>14</v>
      </c>
      <c r="B49" s="25" t="s">
        <v>66</v>
      </c>
      <c r="C49" s="19"/>
      <c r="E49">
        <f t="shared" si="0"/>
        <v>0</v>
      </c>
    </row>
    <row r="50" spans="1:5" x14ac:dyDescent="0.25">
      <c r="A50" s="17">
        <f t="shared" ref="A50:A57" si="2">+A49+1</f>
        <v>15</v>
      </c>
      <c r="B50" s="25" t="s">
        <v>67</v>
      </c>
      <c r="C50" s="19"/>
      <c r="E50">
        <f t="shared" si="0"/>
        <v>0</v>
      </c>
    </row>
    <row r="51" spans="1:5" x14ac:dyDescent="0.25">
      <c r="A51" s="17">
        <f t="shared" si="2"/>
        <v>16</v>
      </c>
      <c r="B51" s="25" t="s">
        <v>68</v>
      </c>
      <c r="C51" s="19"/>
      <c r="E51">
        <f t="shared" si="0"/>
        <v>0</v>
      </c>
    </row>
    <row r="52" spans="1:5" x14ac:dyDescent="0.25">
      <c r="A52" s="17">
        <f t="shared" si="2"/>
        <v>17</v>
      </c>
      <c r="B52" s="25" t="s">
        <v>69</v>
      </c>
      <c r="C52" s="19"/>
      <c r="E52">
        <f t="shared" si="0"/>
        <v>0</v>
      </c>
    </row>
    <row r="53" spans="1:5" x14ac:dyDescent="0.25">
      <c r="A53" s="17">
        <f t="shared" si="2"/>
        <v>18</v>
      </c>
      <c r="B53" s="25" t="s">
        <v>70</v>
      </c>
      <c r="C53" s="19"/>
      <c r="E53">
        <f t="shared" si="0"/>
        <v>0</v>
      </c>
    </row>
    <row r="54" spans="1:5" x14ac:dyDescent="0.25">
      <c r="A54" s="17">
        <f t="shared" si="2"/>
        <v>19</v>
      </c>
      <c r="B54" s="25" t="s">
        <v>71</v>
      </c>
      <c r="C54" s="19"/>
      <c r="E54">
        <f t="shared" si="0"/>
        <v>0</v>
      </c>
    </row>
    <row r="55" spans="1:5" x14ac:dyDescent="0.25">
      <c r="A55" s="17">
        <f t="shared" si="2"/>
        <v>20</v>
      </c>
      <c r="B55" s="25" t="s">
        <v>72</v>
      </c>
      <c r="C55" s="19"/>
      <c r="E55">
        <f t="shared" si="0"/>
        <v>0</v>
      </c>
    </row>
    <row r="56" spans="1:5" x14ac:dyDescent="0.25">
      <c r="A56" s="17">
        <f t="shared" si="2"/>
        <v>21</v>
      </c>
      <c r="B56" s="25" t="s">
        <v>73</v>
      </c>
      <c r="C56" s="19"/>
      <c r="E56">
        <f t="shared" si="0"/>
        <v>0</v>
      </c>
    </row>
    <row r="57" spans="1:5" x14ac:dyDescent="0.25">
      <c r="A57" s="21">
        <f t="shared" si="2"/>
        <v>22</v>
      </c>
      <c r="B57" s="22" t="s">
        <v>74</v>
      </c>
      <c r="C57" s="23"/>
      <c r="E57">
        <f t="shared" si="0"/>
        <v>0</v>
      </c>
    </row>
    <row r="58" spans="1:5" x14ac:dyDescent="0.25">
      <c r="A58" s="17" t="s">
        <v>75</v>
      </c>
      <c r="B58" s="25" t="s">
        <v>76</v>
      </c>
      <c r="C58" s="19"/>
      <c r="E58">
        <f t="shared" si="0"/>
        <v>0</v>
      </c>
    </row>
    <row r="59" spans="1:5" x14ac:dyDescent="0.25">
      <c r="A59" s="17" t="s">
        <v>77</v>
      </c>
      <c r="B59" s="25" t="s">
        <v>78</v>
      </c>
      <c r="C59" s="19"/>
      <c r="E59">
        <f t="shared" si="0"/>
        <v>0</v>
      </c>
    </row>
    <row r="60" spans="1:5" x14ac:dyDescent="0.25">
      <c r="A60" s="17" t="s">
        <v>79</v>
      </c>
      <c r="B60" s="25" t="s">
        <v>80</v>
      </c>
      <c r="C60" s="19"/>
      <c r="E60">
        <f t="shared" si="0"/>
        <v>0</v>
      </c>
    </row>
    <row r="61" spans="1:5" x14ac:dyDescent="0.25">
      <c r="A61" s="17">
        <f>+A57+1</f>
        <v>23</v>
      </c>
      <c r="B61" s="25" t="s">
        <v>81</v>
      </c>
      <c r="C61" s="19"/>
      <c r="E61">
        <f t="shared" si="0"/>
        <v>0</v>
      </c>
    </row>
    <row r="62" spans="1:5" x14ac:dyDescent="0.25">
      <c r="A62" s="17">
        <f>A61+1</f>
        <v>24</v>
      </c>
      <c r="B62" s="25" t="s">
        <v>82</v>
      </c>
      <c r="C62" s="19"/>
      <c r="E62">
        <f t="shared" si="0"/>
        <v>0</v>
      </c>
    </row>
    <row r="63" spans="1:5" x14ac:dyDescent="0.25">
      <c r="A63" s="17">
        <f t="shared" ref="A63:A66" si="3">A62+1</f>
        <v>25</v>
      </c>
      <c r="B63" s="25" t="s">
        <v>83</v>
      </c>
      <c r="C63" s="19"/>
      <c r="E63">
        <f t="shared" si="0"/>
        <v>0</v>
      </c>
    </row>
    <row r="64" spans="1:5" x14ac:dyDescent="0.25">
      <c r="A64" s="17">
        <f t="shared" si="3"/>
        <v>26</v>
      </c>
      <c r="B64" s="25" t="s">
        <v>84</v>
      </c>
      <c r="C64" s="19"/>
      <c r="E64">
        <f t="shared" si="0"/>
        <v>0</v>
      </c>
    </row>
    <row r="65" spans="1:5" ht="26.25" x14ac:dyDescent="0.25">
      <c r="A65" s="17">
        <f t="shared" si="3"/>
        <v>27</v>
      </c>
      <c r="B65" s="25" t="s">
        <v>85</v>
      </c>
      <c r="C65" s="19"/>
      <c r="E65">
        <f t="shared" si="0"/>
        <v>0</v>
      </c>
    </row>
    <row r="66" spans="1:5" x14ac:dyDescent="0.25">
      <c r="A66" s="21">
        <f t="shared" si="3"/>
        <v>28</v>
      </c>
      <c r="B66" s="22" t="s">
        <v>86</v>
      </c>
      <c r="C66" s="23"/>
      <c r="E66">
        <f t="shared" si="0"/>
        <v>0</v>
      </c>
    </row>
    <row r="67" spans="1:5" x14ac:dyDescent="0.25">
      <c r="A67" s="17" t="s">
        <v>87</v>
      </c>
      <c r="B67" s="24" t="s">
        <v>88</v>
      </c>
      <c r="C67" s="19"/>
      <c r="E67">
        <f t="shared" si="0"/>
        <v>0</v>
      </c>
    </row>
    <row r="68" spans="1:5" x14ac:dyDescent="0.25">
      <c r="A68" s="17" t="s">
        <v>89</v>
      </c>
      <c r="B68" s="24" t="s">
        <v>90</v>
      </c>
      <c r="C68" s="19"/>
      <c r="E68">
        <f t="shared" si="0"/>
        <v>0</v>
      </c>
    </row>
    <row r="69" spans="1:5" x14ac:dyDescent="0.25">
      <c r="A69" s="17" t="s">
        <v>91</v>
      </c>
      <c r="B69" s="24" t="s">
        <v>92</v>
      </c>
      <c r="C69" s="19"/>
      <c r="E69">
        <f t="shared" si="0"/>
        <v>0</v>
      </c>
    </row>
    <row r="70" spans="1:5" x14ac:dyDescent="0.25">
      <c r="A70" s="17" t="s">
        <v>93</v>
      </c>
      <c r="B70" s="24" t="s">
        <v>94</v>
      </c>
      <c r="C70" s="19"/>
      <c r="E70">
        <f t="shared" si="0"/>
        <v>0</v>
      </c>
    </row>
    <row r="71" spans="1:5" ht="25.5" x14ac:dyDescent="0.25">
      <c r="A71" s="17" t="s">
        <v>95</v>
      </c>
      <c r="B71" s="24" t="s">
        <v>96</v>
      </c>
      <c r="C71" s="19"/>
      <c r="E71">
        <f t="shared" si="0"/>
        <v>0</v>
      </c>
    </row>
    <row r="72" spans="1:5" x14ac:dyDescent="0.25">
      <c r="A72" s="17" t="s">
        <v>97</v>
      </c>
      <c r="B72" s="24" t="s">
        <v>98</v>
      </c>
      <c r="C72" s="19"/>
      <c r="E72">
        <f t="shared" si="0"/>
        <v>0</v>
      </c>
    </row>
    <row r="73" spans="1:5" x14ac:dyDescent="0.25">
      <c r="A73" s="17" t="s">
        <v>99</v>
      </c>
      <c r="B73" s="24" t="s">
        <v>100</v>
      </c>
      <c r="C73" s="19"/>
      <c r="E73">
        <f t="shared" si="0"/>
        <v>0</v>
      </c>
    </row>
    <row r="74" spans="1:5" x14ac:dyDescent="0.25">
      <c r="A74" s="17" t="s">
        <v>101</v>
      </c>
      <c r="B74" s="24" t="s">
        <v>102</v>
      </c>
      <c r="C74" s="19"/>
      <c r="E74">
        <f t="shared" si="0"/>
        <v>0</v>
      </c>
    </row>
    <row r="75" spans="1:5" x14ac:dyDescent="0.25">
      <c r="A75" s="17" t="s">
        <v>103</v>
      </c>
      <c r="B75" s="24" t="s">
        <v>104</v>
      </c>
      <c r="C75" s="19"/>
      <c r="E75">
        <f t="shared" si="0"/>
        <v>0</v>
      </c>
    </row>
    <row r="76" spans="1:5" ht="26.25" x14ac:dyDescent="0.25">
      <c r="A76" s="17">
        <f>A66+1</f>
        <v>29</v>
      </c>
      <c r="B76" s="25" t="s">
        <v>105</v>
      </c>
      <c r="C76" s="19"/>
      <c r="E76">
        <f t="shared" si="0"/>
        <v>0</v>
      </c>
    </row>
    <row r="77" spans="1:5" x14ac:dyDescent="0.25">
      <c r="A77" s="21">
        <f>A76+1</f>
        <v>30</v>
      </c>
      <c r="B77" s="22" t="s">
        <v>106</v>
      </c>
      <c r="C77" s="23"/>
      <c r="E77">
        <f t="shared" si="0"/>
        <v>0</v>
      </c>
    </row>
    <row r="78" spans="1:5" x14ac:dyDescent="0.25">
      <c r="A78" s="17" t="s">
        <v>107</v>
      </c>
      <c r="B78" s="24" t="s">
        <v>108</v>
      </c>
      <c r="C78" s="19"/>
      <c r="E78">
        <f t="shared" si="0"/>
        <v>0</v>
      </c>
    </row>
    <row r="79" spans="1:5" x14ac:dyDescent="0.25">
      <c r="A79" s="17" t="s">
        <v>109</v>
      </c>
      <c r="B79" s="24" t="s">
        <v>110</v>
      </c>
      <c r="C79" s="19"/>
      <c r="E79">
        <f t="shared" si="0"/>
        <v>0</v>
      </c>
    </row>
    <row r="80" spans="1:5" x14ac:dyDescent="0.25">
      <c r="A80" s="17" t="s">
        <v>111</v>
      </c>
      <c r="B80" s="24" t="s">
        <v>112</v>
      </c>
      <c r="C80" s="19"/>
      <c r="E80">
        <f t="shared" si="0"/>
        <v>0</v>
      </c>
    </row>
    <row r="81" spans="1:5" x14ac:dyDescent="0.25">
      <c r="A81" s="17" t="s">
        <v>113</v>
      </c>
      <c r="B81" s="24" t="s">
        <v>114</v>
      </c>
      <c r="C81" s="19"/>
      <c r="E81">
        <f t="shared" si="0"/>
        <v>0</v>
      </c>
    </row>
    <row r="82" spans="1:5" x14ac:dyDescent="0.25">
      <c r="A82" s="17" t="s">
        <v>115</v>
      </c>
      <c r="B82" s="24" t="s">
        <v>116</v>
      </c>
      <c r="C82" s="19"/>
      <c r="E82">
        <f t="shared" si="0"/>
        <v>0</v>
      </c>
    </row>
    <row r="83" spans="1:5" x14ac:dyDescent="0.25">
      <c r="A83" s="17" t="s">
        <v>117</v>
      </c>
      <c r="B83" s="24" t="s">
        <v>118</v>
      </c>
      <c r="C83" s="19"/>
      <c r="E83">
        <f t="shared" si="0"/>
        <v>0</v>
      </c>
    </row>
    <row r="84" spans="1:5" x14ac:dyDescent="0.25">
      <c r="A84" s="17">
        <f>A77+1</f>
        <v>31</v>
      </c>
      <c r="B84" s="25" t="s">
        <v>119</v>
      </c>
      <c r="C84" s="19"/>
      <c r="E84">
        <f t="shared" si="0"/>
        <v>0</v>
      </c>
    </row>
    <row r="85" spans="1:5" x14ac:dyDescent="0.25">
      <c r="A85" s="17">
        <f>A84+1</f>
        <v>32</v>
      </c>
      <c r="B85" s="25" t="s">
        <v>120</v>
      </c>
      <c r="C85" s="19"/>
      <c r="E85">
        <f t="shared" ref="E85:E86" si="4">IF(C85=$A$9,$C$9,IF(C85=$A$10,$C$10,$C$11))</f>
        <v>0</v>
      </c>
    </row>
    <row r="86" spans="1:5" x14ac:dyDescent="0.25">
      <c r="A86" s="17">
        <f>A85+1</f>
        <v>33</v>
      </c>
      <c r="B86" s="25" t="s">
        <v>121</v>
      </c>
      <c r="C86" s="19"/>
      <c r="E86">
        <f t="shared" si="4"/>
        <v>0</v>
      </c>
    </row>
    <row r="87" spans="1:5" x14ac:dyDescent="0.25">
      <c r="B87" s="26"/>
      <c r="C87" s="27"/>
      <c r="E87">
        <f>SUM(E20:E86)</f>
        <v>0</v>
      </c>
    </row>
    <row r="88" spans="1:5" x14ac:dyDescent="0.25">
      <c r="A88" s="28"/>
    </row>
    <row r="89" spans="1:5" x14ac:dyDescent="0.25">
      <c r="B89" s="29" t="s">
        <v>122</v>
      </c>
      <c r="C89" s="30">
        <f>E19*C9</f>
        <v>310</v>
      </c>
    </row>
    <row r="90" spans="1:5" x14ac:dyDescent="0.25">
      <c r="B90" s="29" t="s">
        <v>123</v>
      </c>
      <c r="C90" s="30">
        <f>E87</f>
        <v>0</v>
      </c>
    </row>
    <row r="91" spans="1:5" x14ac:dyDescent="0.25">
      <c r="B91" s="31" t="s">
        <v>124</v>
      </c>
      <c r="C91" s="32">
        <f>+C90/C89</f>
        <v>0</v>
      </c>
    </row>
    <row r="94" spans="1:5" ht="15.75" thickBot="1" x14ac:dyDescent="0.3">
      <c r="B94" s="33"/>
    </row>
  </sheetData>
  <mergeCells count="5">
    <mergeCell ref="A1:B1"/>
    <mergeCell ref="A13:C13"/>
    <mergeCell ref="A14:C14"/>
    <mergeCell ref="A15:C15"/>
    <mergeCell ref="A16:C16"/>
  </mergeCells>
  <dataValidations count="1">
    <dataValidation type="list" allowBlank="1" showInputMessage="1" showErrorMessage="1" sqref="C31:C38 C78:C86 C40:C56 C20:C29 C67:C76 C58:C65">
      <formula1>$A$9:$A$11</formula1>
    </dataValidation>
  </dataValidations>
  <pageMargins left="0.70866141732283472" right="0.70866141732283472" top="0.74803149606299213" bottom="0.74803149606299213" header="0.31496062992125984" footer="0.31496062992125984"/>
  <pageSetup paperSize="9" scale="93" fitToHeight="3" orientation="landscape" r:id="rId1"/>
  <headerFooter>
    <oddHeader>&amp;L&amp;F&amp;C&amp;A&amp;R&amp;P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39"/>
  <sheetViews>
    <sheetView tabSelected="1" workbookViewId="0">
      <selection activeCell="B2" sqref="B2:H39"/>
    </sheetView>
  </sheetViews>
  <sheetFormatPr baseColWidth="10" defaultColWidth="10.7109375" defaultRowHeight="15" x14ac:dyDescent="0.25"/>
  <cols>
    <col min="1" max="1" width="1.7109375" style="35" customWidth="1"/>
    <col min="2" max="2" width="59.28515625" style="35" customWidth="1"/>
    <col min="3" max="3" width="13.28515625" style="35" customWidth="1"/>
    <col min="4" max="4" width="12" style="35" customWidth="1"/>
    <col min="5" max="5" width="12.28515625" style="35" customWidth="1"/>
    <col min="6" max="6" width="14" style="36" bestFit="1" customWidth="1"/>
    <col min="7" max="7" width="18.7109375" style="35" customWidth="1"/>
    <col min="8" max="8" width="17.42578125" style="35" bestFit="1" customWidth="1"/>
    <col min="9" max="9" width="10.7109375" style="35"/>
    <col min="10" max="10" width="10.7109375" style="35" hidden="1" customWidth="1"/>
    <col min="11" max="16384" width="10.7109375" style="35"/>
  </cols>
  <sheetData>
    <row r="1" spans="2:10" ht="13.35" customHeight="1" thickBot="1" x14ac:dyDescent="0.3"/>
    <row r="2" spans="2:10" s="36" customFormat="1" ht="35.25" customHeight="1" x14ac:dyDescent="0.3">
      <c r="B2" s="37" t="s">
        <v>125</v>
      </c>
      <c r="C2" s="38" t="s">
        <v>126</v>
      </c>
      <c r="D2" s="38" t="s">
        <v>127</v>
      </c>
      <c r="E2" s="38" t="s">
        <v>128</v>
      </c>
      <c r="F2" s="38" t="s">
        <v>129</v>
      </c>
      <c r="G2" s="39" t="s">
        <v>130</v>
      </c>
      <c r="H2" s="39" t="s">
        <v>131</v>
      </c>
    </row>
    <row r="3" spans="2:10" s="43" customFormat="1" ht="15.75" x14ac:dyDescent="0.3">
      <c r="B3" s="40" t="s">
        <v>132</v>
      </c>
      <c r="C3" s="41"/>
      <c r="D3" s="41"/>
      <c r="E3" s="41"/>
      <c r="F3" s="42"/>
      <c r="G3" s="41"/>
      <c r="H3" s="41"/>
      <c r="J3" s="43" t="s">
        <v>133</v>
      </c>
    </row>
    <row r="4" spans="2:10" x14ac:dyDescent="0.25">
      <c r="B4" s="44"/>
      <c r="C4" s="44"/>
      <c r="D4" s="44"/>
      <c r="E4" s="44"/>
      <c r="F4" s="45"/>
      <c r="G4" s="44"/>
      <c r="H4" s="44"/>
      <c r="J4" s="35" t="s">
        <v>134</v>
      </c>
    </row>
    <row r="5" spans="2:10" x14ac:dyDescent="0.25">
      <c r="B5" s="44"/>
      <c r="C5" s="44"/>
      <c r="D5" s="44"/>
      <c r="E5" s="44"/>
      <c r="F5" s="45"/>
      <c r="G5" s="44"/>
      <c r="H5" s="44"/>
    </row>
    <row r="6" spans="2:10" x14ac:dyDescent="0.25">
      <c r="B6" s="46"/>
      <c r="C6" s="46"/>
      <c r="D6" s="46"/>
      <c r="E6" s="46"/>
      <c r="F6" s="45"/>
      <c r="G6" s="47"/>
      <c r="H6" s="47"/>
    </row>
    <row r="7" spans="2:10" s="51" customFormat="1" ht="15.75" x14ac:dyDescent="0.3">
      <c r="B7" s="48" t="s">
        <v>135</v>
      </c>
      <c r="C7" s="49"/>
      <c r="D7" s="50">
        <f>SUM(D4:D6)</f>
        <v>0</v>
      </c>
      <c r="E7" s="50">
        <f>SUM(E4:E6)</f>
        <v>0</v>
      </c>
      <c r="F7" s="42"/>
      <c r="G7" s="49"/>
      <c r="H7" s="49"/>
    </row>
    <row r="8" spans="2:10" ht="15.75" thickBot="1" x14ac:dyDescent="0.3"/>
    <row r="9" spans="2:10" ht="26.25" x14ac:dyDescent="0.3">
      <c r="B9" s="52" t="s">
        <v>136</v>
      </c>
      <c r="C9" s="53"/>
      <c r="D9" s="53"/>
      <c r="E9" s="53"/>
      <c r="F9" s="54"/>
      <c r="G9" s="34" t="s">
        <v>137</v>
      </c>
      <c r="H9" s="34"/>
    </row>
    <row r="10" spans="2:10" x14ac:dyDescent="0.25">
      <c r="B10" s="44"/>
      <c r="C10" s="44"/>
      <c r="D10" s="44"/>
      <c r="E10" s="44"/>
      <c r="F10" s="45"/>
      <c r="G10" s="11"/>
      <c r="H10" s="11"/>
    </row>
    <row r="11" spans="2:10" x14ac:dyDescent="0.25">
      <c r="B11" s="55"/>
      <c r="C11" s="44"/>
      <c r="D11" s="44"/>
      <c r="E11" s="44"/>
      <c r="F11" s="45"/>
      <c r="G11" s="11"/>
      <c r="H11" s="11"/>
    </row>
    <row r="12" spans="2:10" ht="15.75" x14ac:dyDescent="0.3">
      <c r="B12" s="48" t="s">
        <v>138</v>
      </c>
      <c r="C12" s="49"/>
      <c r="D12" s="50">
        <f>SUM(D10:D11)</f>
        <v>0</v>
      </c>
      <c r="E12" s="50">
        <f>SUM(E10:E11)</f>
        <v>0</v>
      </c>
      <c r="F12" s="42"/>
      <c r="G12" s="49"/>
      <c r="H12" s="49"/>
    </row>
    <row r="13" spans="2:10" ht="15.75" thickBot="1" x14ac:dyDescent="0.3"/>
    <row r="14" spans="2:10" ht="15.75" customHeight="1" x14ac:dyDescent="0.3">
      <c r="B14" s="52" t="s">
        <v>139</v>
      </c>
      <c r="C14" s="53"/>
      <c r="D14" s="53"/>
      <c r="E14" s="53"/>
      <c r="F14" s="54"/>
      <c r="G14" s="56"/>
      <c r="H14" s="56"/>
    </row>
    <row r="15" spans="2:10" x14ac:dyDescent="0.25">
      <c r="B15" s="44"/>
      <c r="C15" s="44"/>
      <c r="D15" s="44"/>
      <c r="E15" s="44"/>
      <c r="F15" s="45"/>
      <c r="G15" s="11"/>
      <c r="H15" s="11"/>
    </row>
    <row r="16" spans="2:10" x14ac:dyDescent="0.25">
      <c r="B16" s="44"/>
      <c r="C16" s="44"/>
      <c r="D16" s="44"/>
      <c r="E16" s="44"/>
      <c r="F16" s="45"/>
      <c r="G16" s="11"/>
      <c r="H16" s="11"/>
    </row>
    <row r="17" spans="2:8" ht="15.75" x14ac:dyDescent="0.3">
      <c r="B17" s="48" t="s">
        <v>140</v>
      </c>
      <c r="C17" s="49"/>
      <c r="D17" s="50">
        <f>SUM(D15:D16)</f>
        <v>0</v>
      </c>
      <c r="E17" s="50">
        <f>SUM(E15:E16)</f>
        <v>0</v>
      </c>
      <c r="F17" s="42"/>
      <c r="G17" s="49"/>
      <c r="H17" s="49"/>
    </row>
    <row r="18" spans="2:8" ht="15.75" thickBot="1" x14ac:dyDescent="0.3"/>
    <row r="19" spans="2:8" ht="15.75" x14ac:dyDescent="0.3">
      <c r="B19" s="52" t="s">
        <v>141</v>
      </c>
      <c r="C19" s="53"/>
      <c r="D19" s="53"/>
      <c r="E19" s="53"/>
      <c r="F19" s="54"/>
      <c r="G19" s="56"/>
      <c r="H19" s="56"/>
    </row>
    <row r="20" spans="2:8" x14ac:dyDescent="0.25">
      <c r="B20" s="44"/>
      <c r="C20" s="44"/>
      <c r="D20" s="44"/>
      <c r="E20" s="44"/>
      <c r="F20" s="45"/>
      <c r="G20" s="11"/>
      <c r="H20" s="11"/>
    </row>
    <row r="21" spans="2:8" x14ac:dyDescent="0.25">
      <c r="B21" s="44"/>
      <c r="C21" s="44"/>
      <c r="D21" s="44"/>
      <c r="E21" s="44"/>
      <c r="F21" s="45"/>
      <c r="G21" s="11"/>
      <c r="H21" s="11"/>
    </row>
    <row r="22" spans="2:8" ht="15.75" x14ac:dyDescent="0.3">
      <c r="B22" s="57"/>
      <c r="C22" s="11"/>
      <c r="D22" s="11"/>
      <c r="E22" s="11"/>
      <c r="F22" s="45"/>
      <c r="G22" s="11"/>
      <c r="H22" s="11"/>
    </row>
    <row r="23" spans="2:8" ht="15.75" x14ac:dyDescent="0.3">
      <c r="B23" s="48" t="s">
        <v>142</v>
      </c>
      <c r="C23" s="49"/>
      <c r="D23" s="50">
        <f>SUM(D20:D22)</f>
        <v>0</v>
      </c>
      <c r="E23" s="50">
        <f>SUM(E20:E22)</f>
        <v>0</v>
      </c>
      <c r="F23" s="42"/>
      <c r="G23" s="49"/>
      <c r="H23" s="49"/>
    </row>
    <row r="24" spans="2:8" ht="15.75" thickBot="1" x14ac:dyDescent="0.3"/>
    <row r="25" spans="2:8" ht="15.75" x14ac:dyDescent="0.3">
      <c r="B25" s="52" t="s">
        <v>143</v>
      </c>
      <c r="C25" s="53"/>
      <c r="D25" s="53"/>
      <c r="E25" s="53"/>
      <c r="F25" s="54"/>
      <c r="G25" s="56"/>
      <c r="H25" s="56"/>
    </row>
    <row r="26" spans="2:8" x14ac:dyDescent="0.25">
      <c r="B26" s="44"/>
      <c r="C26" s="44"/>
      <c r="D26" s="44"/>
      <c r="E26" s="44"/>
      <c r="F26" s="45"/>
      <c r="G26" s="11"/>
      <c r="H26" s="11"/>
    </row>
    <row r="27" spans="2:8" x14ac:dyDescent="0.25">
      <c r="B27" s="44"/>
      <c r="C27" s="44"/>
      <c r="D27" s="44"/>
      <c r="E27" s="44"/>
      <c r="F27" s="45"/>
      <c r="G27" s="11"/>
      <c r="H27" s="11"/>
    </row>
    <row r="28" spans="2:8" ht="15.75" x14ac:dyDescent="0.3">
      <c r="B28" s="57"/>
      <c r="C28" s="11"/>
      <c r="D28" s="11"/>
      <c r="E28" s="11"/>
      <c r="F28" s="45"/>
      <c r="G28" s="11"/>
      <c r="H28" s="11"/>
    </row>
    <row r="29" spans="2:8" ht="15.75" x14ac:dyDescent="0.3">
      <c r="B29" s="48" t="s">
        <v>144</v>
      </c>
      <c r="C29" s="49"/>
      <c r="D29" s="50">
        <f>SUM(D26:D28)</f>
        <v>0</v>
      </c>
      <c r="E29" s="50">
        <f>SUM(E26:E28)</f>
        <v>0</v>
      </c>
      <c r="F29" s="42"/>
      <c r="G29" s="49"/>
      <c r="H29" s="49"/>
    </row>
    <row r="30" spans="2:8" ht="15.75" thickBot="1" x14ac:dyDescent="0.3"/>
    <row r="31" spans="2:8" ht="15.75" x14ac:dyDescent="0.3">
      <c r="B31" s="52" t="s">
        <v>145</v>
      </c>
      <c r="C31" s="53"/>
      <c r="D31" s="53"/>
      <c r="E31" s="53"/>
      <c r="F31" s="54"/>
      <c r="G31" s="56"/>
      <c r="H31" s="56"/>
    </row>
    <row r="32" spans="2:8" x14ac:dyDescent="0.25">
      <c r="B32" s="44"/>
      <c r="C32" s="44"/>
      <c r="D32" s="44"/>
      <c r="E32" s="44"/>
      <c r="F32" s="45"/>
      <c r="G32" s="11"/>
      <c r="H32" s="11"/>
    </row>
    <row r="33" spans="2:8" x14ac:dyDescent="0.25">
      <c r="B33" s="44"/>
      <c r="C33" s="44"/>
      <c r="D33" s="44"/>
      <c r="E33" s="44"/>
      <c r="F33" s="45"/>
      <c r="G33" s="11"/>
      <c r="H33" s="11"/>
    </row>
    <row r="34" spans="2:8" x14ac:dyDescent="0.25">
      <c r="B34" s="44"/>
      <c r="C34" s="44"/>
      <c r="D34" s="44"/>
      <c r="E34" s="44"/>
      <c r="F34" s="45"/>
      <c r="G34" s="11"/>
      <c r="H34" s="11"/>
    </row>
    <row r="35" spans="2:8" x14ac:dyDescent="0.25">
      <c r="B35" s="44"/>
      <c r="C35" s="44"/>
      <c r="D35" s="44"/>
      <c r="E35" s="44"/>
      <c r="F35" s="45"/>
      <c r="G35" s="11"/>
      <c r="H35" s="11"/>
    </row>
    <row r="36" spans="2:8" ht="15.75" x14ac:dyDescent="0.3">
      <c r="B36" s="57"/>
      <c r="C36" s="11"/>
      <c r="D36" s="11"/>
      <c r="E36" s="11"/>
      <c r="F36" s="45"/>
      <c r="G36" s="11"/>
      <c r="H36" s="11"/>
    </row>
    <row r="37" spans="2:8" ht="15.75" x14ac:dyDescent="0.3">
      <c r="B37" s="48" t="s">
        <v>146</v>
      </c>
      <c r="C37" s="49"/>
      <c r="D37" s="50">
        <f>SUM(D32:D36)</f>
        <v>0</v>
      </c>
      <c r="E37" s="50">
        <f>SUM(E32:E36)</f>
        <v>0</v>
      </c>
      <c r="F37" s="42"/>
      <c r="G37" s="49"/>
      <c r="H37" s="49"/>
    </row>
    <row r="39" spans="2:8" ht="15.75" x14ac:dyDescent="0.3">
      <c r="B39" s="58" t="s">
        <v>147</v>
      </c>
      <c r="C39" s="59"/>
      <c r="D39" s="60">
        <f>+D7+D12+D17+D23+D29+D37</f>
        <v>0</v>
      </c>
      <c r="E39" s="60">
        <f>+E7+E12+E17+E23+E29+E37</f>
        <v>0</v>
      </c>
      <c r="F39" s="61"/>
      <c r="G39" s="59"/>
      <c r="H39" s="59"/>
    </row>
  </sheetData>
  <dataValidations count="1">
    <dataValidation type="list" allowBlank="1" showInputMessage="1" showErrorMessage="1" sqref="F32:F36 F4:F6 F20:F22 F26:F28 F15:F16 F10:F11">
      <formula1>$J$3:$J$4</formula1>
    </dataValidation>
  </dataValidations>
  <pageMargins left="0.70866141732283472" right="0.70866141732283472" top="0.74803149606299213" bottom="0.74803149606299213" header="0.31496062992125984" footer="0.31496062992125984"/>
  <pageSetup paperSize="9" scale="82" orientation="landscape" r:id="rId1"/>
  <headerFooter>
    <oddHeader>&amp;L&amp;F&amp;C&amp;A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42BB75935A1514C8888822FA769616A" ma:contentTypeVersion="12" ma:contentTypeDescription="Crear nuevo documento." ma:contentTypeScope="" ma:versionID="c5e8d11d29976ced87b95c82564b0d20">
  <xsd:schema xmlns:xsd="http://www.w3.org/2001/XMLSchema" xmlns:xs="http://www.w3.org/2001/XMLSchema" xmlns:p="http://schemas.microsoft.com/office/2006/metadata/properties" xmlns:ns2="163ae184-8356-49e7-a502-67ef913c73af" xmlns:ns3="61e49852-1545-49e3-a0fc-9937ac87a062" xmlns:ns4="74c24d50-73c8-48e9-b118-0afb0a8ee2e0" targetNamespace="http://schemas.microsoft.com/office/2006/metadata/properties" ma:root="true" ma:fieldsID="728b9834244b5eca503ccd21bcd2cc84" ns2:_="" ns3:_="" ns4:_="">
    <xsd:import namespace="163ae184-8356-49e7-a502-67ef913c73af"/>
    <xsd:import namespace="61e49852-1545-49e3-a0fc-9937ac87a062"/>
    <xsd:import namespace="74c24d50-73c8-48e9-b118-0afb0a8ee2e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LastSharedByUser" minOccurs="0"/>
                <xsd:element ref="ns3:LastSharedByTime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DateTaken" minOccurs="0"/>
                <xsd:element ref="ns4:MediaServiceLocation" minOccurs="0"/>
                <xsd:element ref="ns4:MediaServiceOCR" minOccurs="0"/>
                <xsd:element ref="ns4:MediaServiceEventHashCode" minOccurs="0"/>
                <xsd:element ref="ns4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3ae184-8356-49e7-a502-67ef913c73a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e49852-1545-49e3-a0fc-9937ac87a062" elementFormDefault="qualified">
    <xsd:import namespace="http://schemas.microsoft.com/office/2006/documentManagement/types"/>
    <xsd:import namespace="http://schemas.microsoft.com/office/infopath/2007/PartnerControls"/>
    <xsd:element name="LastSharedByUser" ma:index="10" nillable="true" ma:displayName="Última vez que se compartió por usuario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Última vez que se compartió por hora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c24d50-73c8-48e9-b118-0afb0a8ee2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99A24D7-953A-46C7-9326-FB1B24CB43E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B6E1876-555C-417C-AE7A-7E64B0F891A2}">
  <ds:schemaRefs>
    <ds:schemaRef ds:uri="http://schemas.microsoft.com/office/2006/documentManagement/types"/>
    <ds:schemaRef ds:uri="http://schemas.microsoft.com/office/infopath/2007/PartnerControls"/>
    <ds:schemaRef ds:uri="http://purl.org/dc/dcmitype/"/>
    <ds:schemaRef ds:uri="163ae184-8356-49e7-a502-67ef913c73af"/>
    <ds:schemaRef ds:uri="74c24d50-73c8-48e9-b118-0afb0a8ee2e0"/>
    <ds:schemaRef ds:uri="http://purl.org/dc/elements/1.1/"/>
    <ds:schemaRef ds:uri="http://schemas.openxmlformats.org/package/2006/metadata/core-properties"/>
    <ds:schemaRef ds:uri="61e49852-1545-49e3-a0fc-9937ac87a062"/>
    <ds:schemaRef ds:uri="http://schemas.microsoft.com/office/2006/metadata/propertie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3C87C700-C3AA-497C-81F9-3C9E6A8C7B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63ae184-8356-49e7-a502-67ef913c73af"/>
    <ds:schemaRef ds:uri="61e49852-1545-49e3-a0fc-9937ac87a062"/>
    <ds:schemaRef ds:uri="74c24d50-73c8-48e9-b118-0afb0a8ee2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Anexo IX</vt:lpstr>
      <vt:lpstr>Anexo - desarrollos</vt:lpstr>
      <vt:lpstr>'Anexo - desarrollos'!Área_de_impresión</vt:lpstr>
      <vt:lpstr>'Anexo IX'!Área_de_impresión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Matias Devit</dc:creator>
  <cp:keywords/>
  <dc:description/>
  <cp:lastModifiedBy>Lucia Maria Ramos</cp:lastModifiedBy>
  <cp:revision/>
  <cp:lastPrinted>2018-11-05T18:35:44Z</cp:lastPrinted>
  <dcterms:created xsi:type="dcterms:W3CDTF">2018-06-11T19:06:14Z</dcterms:created>
  <dcterms:modified xsi:type="dcterms:W3CDTF">2018-11-05T18:35:47Z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0x010100A42BB75935A1514C8888822FA769616A</vt:lpwstr>
  </property>
  <property fmtid="{D5CDD505-2E9C-101B-9397-08002B2CF9AE}" pid="3" name="Order">
    <vt:r8>262300</vt:r8>
  </property>
  <property fmtid="{D5CDD505-2E9C-101B-9397-08002B2CF9AE}" pid="4" name="xd_ProgID">
    <vt:lpwstr/>
  </property>
  <property fmtid="{D5CDD505-2E9C-101B-9397-08002B2CF9AE}" pid="5" name="_CopySource">
    <vt:lpwstr>https://eanase1.sharepoint.com/Sistemas/Documentos compartidos/Aplicaciones/RFP ERP/Licitación 2018 + RRHH + Compras/Anexo XI - Grado de Cobertura Seguridad.xlsx</vt:lpwstr>
  </property>
  <property fmtid="{D5CDD505-2E9C-101B-9397-08002B2CF9AE}" pid="6" name="TemplateUrl">
    <vt:lpwstr/>
  </property>
</Properties>
</file>