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AppData\Local\Temp\7zO8734D0F3\"/>
    </mc:Choice>
  </mc:AlternateContent>
  <bookViews>
    <workbookView xWindow="0" yWindow="0" windowWidth="20490" windowHeight="7320"/>
  </bookViews>
  <sheets>
    <sheet name="Anexo V" sheetId="1" r:id="rId1"/>
  </sheets>
  <definedNames>
    <definedName name="_xlnm.Print_Area" localSheetId="0">'Anexo V'!$A$1:$D$28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H24" i="1"/>
  <c r="C26" i="1"/>
  <c r="F23" i="1"/>
  <c r="F16" i="1"/>
  <c r="F24" i="1"/>
  <c r="G23" i="1"/>
  <c r="G22" i="1"/>
  <c r="G21" i="1"/>
  <c r="G20" i="1"/>
  <c r="G19" i="1"/>
  <c r="G18" i="1"/>
  <c r="G16" i="1"/>
  <c r="G24" i="1"/>
  <c r="C27" i="1"/>
  <c r="C28" i="1"/>
</calcChain>
</file>

<file path=xl/sharedStrings.xml><?xml version="1.0" encoding="utf-8"?>
<sst xmlns="http://schemas.openxmlformats.org/spreadsheetml/2006/main" count="28" uniqueCount="27">
  <si>
    <t>Anexo V- Grado de Cumplimiento Servicios de Arquitectura e Infraestructura Tecnológica </t>
  </si>
  <si>
    <t>&lt;OFERENTE&gt;</t>
  </si>
  <si>
    <t xml:space="preserve">A continuación clasificamos los requisitos de admisibilidad para la evaluación de propuestas de Provisión de Consultoría de Implementación de Arquitectura e Infraestructura Tecnológica para el ERP </t>
  </si>
  <si>
    <t>Grado de Cumplimiento</t>
  </si>
  <si>
    <t>Descripción del grado de cumplimiento de los Requisitos de Admisibilidad</t>
  </si>
  <si>
    <t>Valor</t>
  </si>
  <si>
    <t>SI</t>
  </si>
  <si>
    <t xml:space="preserve">Cumple Totalmente el requisito </t>
  </si>
  <si>
    <t>NO</t>
  </si>
  <si>
    <t>No Cumple con el criterio mínimo del requisito</t>
  </si>
  <si>
    <t>Solicitamos al Oferente completar en la tabla a continuación, columna C, con el mejor entendimiento y experiencia del Oferente el Grado de Adherencia (S ó N) de los servicios que propone.</t>
  </si>
  <si>
    <t>Nro. de Requerimiento (identificador)</t>
  </si>
  <si>
    <t xml:space="preserve">Requisitos de Admisibilidad </t>
  </si>
  <si>
    <t>Puntaje Asignado</t>
  </si>
  <si>
    <t xml:space="preserve">Consideraciones generales </t>
  </si>
  <si>
    <t>5,1,2</t>
  </si>
  <si>
    <t>La Propuesta Metodológica, el Plan de Trabajo y los recursos previstos para el frente tecnológico contempla las actividades y recursos requeridos para cumplir con la seccion "Requisitos Tecnologicos" del pliego"?</t>
  </si>
  <si>
    <t xml:space="preserve">Requerimientos Tecnológicos de la Solución </t>
  </si>
  <si>
    <t>La propuesta Incluye Dimensionamiento de infraestructura y Arquitectura Tecnológica (Sección II. punto g)</t>
  </si>
  <si>
    <t>La Propuesta Incluye características de alta disponibilidad y recuperación ante desastres, y dimensionamiento de ancho de banda  (Sección II Punto e del pliego)</t>
  </si>
  <si>
    <t>La propuesta incluye el software de Virtualización y versión homologada recomendada a utilizar para la versión de la solucion propuesta (Sección "Requisitos tecnológicos". Punto c)</t>
  </si>
  <si>
    <t>La propuesta incluye  el sistema operativo y versión homologada recomendada a utilizar para la versión de la solucion propuesta (Sección II Punto f del pliego)</t>
  </si>
  <si>
    <t>La propuesta incluye la provisión del motor de base de datos homologada recomendada a utilizar para la solucion propuesta (Sección II Punto f del pliego)</t>
  </si>
  <si>
    <t>La propuesta incluye  herramientas para integración de procesos  versión homologada recomendada a utilizar para la solucion propuesta (Sección II Punto d del pliego)</t>
  </si>
  <si>
    <t>PUNTAJE MÁXIMO</t>
  </si>
  <si>
    <t>PUNTAJE OBTENIDO</t>
  </si>
  <si>
    <t>%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</si>
</sst>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D6E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3" xfId="0" applyFont="1" applyFill="1" applyBorder="1" applyAlignment="1">
      <alignment horizontal="left" vertical="center" indent="3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49" fontId="6" fillId="0" borderId="0" xfId="0" applyNumberFormat="1" applyFont="1"/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25</xdr:row>
      <xdr:rowOff>114302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904993">
          <a:off x="57151" y="5924552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sqref="A1:D28"/>
    </sheetView>
  </sheetViews>
  <sheetFormatPr baseColWidth="10" defaultColWidth="11.42578125" defaultRowHeight="12.75" x14ac:dyDescent="0.2"/>
  <cols>
    <col min="1" max="1" width="14.42578125" style="12" customWidth="1"/>
    <col min="2" max="2" width="95.5703125" style="10" customWidth="1"/>
    <col min="3" max="3" width="14.7109375" style="7" customWidth="1"/>
    <col min="4" max="4" width="12.5703125" style="10" customWidth="1"/>
    <col min="5" max="5" width="7" style="9" customWidth="1"/>
    <col min="6" max="6" width="15.5703125" style="10" hidden="1" customWidth="1"/>
    <col min="7" max="7" width="11.85546875" style="10" hidden="1" customWidth="1"/>
    <col min="8" max="8" width="3.28515625" style="10" hidden="1" customWidth="1"/>
    <col min="9" max="16384" width="11.42578125" style="10"/>
  </cols>
  <sheetData>
    <row r="1" spans="1:8" ht="18.75" x14ac:dyDescent="0.2">
      <c r="A1" s="29" t="s">
        <v>0</v>
      </c>
      <c r="B1" s="29"/>
      <c r="D1" s="8"/>
    </row>
    <row r="2" spans="1:8" ht="18.75" x14ac:dyDescent="0.2">
      <c r="A2" s="11"/>
      <c r="B2" s="11"/>
      <c r="D2" s="8"/>
    </row>
    <row r="3" spans="1:8" ht="18.75" x14ac:dyDescent="0.2">
      <c r="B3" s="13" t="s">
        <v>1</v>
      </c>
    </row>
    <row r="4" spans="1:8" ht="18.75" x14ac:dyDescent="0.2">
      <c r="B4" s="14"/>
    </row>
    <row r="5" spans="1:8" s="15" customFormat="1" ht="41.25" customHeight="1" x14ac:dyDescent="0.25">
      <c r="A5" s="30" t="s">
        <v>2</v>
      </c>
      <c r="B5" s="30"/>
      <c r="C5" s="30"/>
    </row>
    <row r="7" spans="1:8" ht="25.5" x14ac:dyDescent="0.2">
      <c r="A7" s="27" t="s">
        <v>3</v>
      </c>
      <c r="B7" s="28" t="s">
        <v>4</v>
      </c>
      <c r="C7" s="28" t="s">
        <v>5</v>
      </c>
    </row>
    <row r="8" spans="1:8" x14ac:dyDescent="0.2">
      <c r="A8" s="16" t="s">
        <v>6</v>
      </c>
      <c r="B8" s="17" t="s">
        <v>7</v>
      </c>
      <c r="C8" s="18">
        <v>1</v>
      </c>
    </row>
    <row r="9" spans="1:8" x14ac:dyDescent="0.2">
      <c r="A9" s="16" t="s">
        <v>8</v>
      </c>
      <c r="B9" s="17" t="s">
        <v>9</v>
      </c>
      <c r="C9" s="18">
        <v>0</v>
      </c>
    </row>
    <row r="10" spans="1:8" x14ac:dyDescent="0.2">
      <c r="B10" s="19"/>
    </row>
    <row r="11" spans="1:8" x14ac:dyDescent="0.2">
      <c r="A11" s="31" t="s">
        <v>10</v>
      </c>
      <c r="B11" s="31"/>
      <c r="C11" s="31"/>
    </row>
    <row r="12" spans="1:8" x14ac:dyDescent="0.2">
      <c r="A12" s="31"/>
      <c r="B12" s="31"/>
      <c r="C12" s="31"/>
    </row>
    <row r="14" spans="1:8" ht="38.25" x14ac:dyDescent="0.2">
      <c r="A14" s="27" t="s">
        <v>11</v>
      </c>
      <c r="B14" s="27" t="s">
        <v>12</v>
      </c>
      <c r="C14" s="27" t="s">
        <v>3</v>
      </c>
      <c r="D14" s="27" t="s">
        <v>13</v>
      </c>
    </row>
    <row r="15" spans="1:8" x14ac:dyDescent="0.2">
      <c r="A15" s="20">
        <v>5.0999999999999996</v>
      </c>
      <c r="B15" s="1" t="s">
        <v>14</v>
      </c>
      <c r="C15" s="21"/>
      <c r="D15" s="22"/>
    </row>
    <row r="16" spans="1:8" ht="25.5" x14ac:dyDescent="0.2">
      <c r="A16" s="23" t="s">
        <v>15</v>
      </c>
      <c r="B16" s="24" t="s">
        <v>16</v>
      </c>
      <c r="C16" s="25"/>
      <c r="D16" s="26"/>
      <c r="F16" s="10">
        <f>IF(C19=$A$8,$C$8,$C$9)</f>
        <v>0</v>
      </c>
      <c r="G16" s="2">
        <f>IF(ISERROR(VLOOKUP(C16,$A$8:$C$10,3,FALSE))=TRUE,0,VLOOKUP(C16,$A$8:$C$10,3,FALSE))</f>
        <v>0</v>
      </c>
      <c r="H16" s="2">
        <v>1</v>
      </c>
    </row>
    <row r="17" spans="1:8" x14ac:dyDescent="0.2">
      <c r="A17" s="20"/>
      <c r="B17" s="1" t="s">
        <v>17</v>
      </c>
      <c r="C17" s="21"/>
      <c r="D17" s="21"/>
      <c r="F17" s="10">
        <f t="shared" ref="F17:F23" si="0">IF(C20=$A$8,$C$8,$C$9)</f>
        <v>0</v>
      </c>
    </row>
    <row r="18" spans="1:8" x14ac:dyDescent="0.2">
      <c r="A18" s="23">
        <v>5.2</v>
      </c>
      <c r="B18" s="24" t="s">
        <v>18</v>
      </c>
      <c r="C18" s="25"/>
      <c r="D18" s="26"/>
      <c r="F18" s="10">
        <f t="shared" si="0"/>
        <v>0</v>
      </c>
      <c r="G18" s="2">
        <f t="shared" ref="G18:G23" si="1">IF(ISERROR(VLOOKUP(C18,$A$8:$C$10,3,FALSE))=TRUE,0,VLOOKUP(C18,$A$8:$C$10,3,FALSE))</f>
        <v>0</v>
      </c>
      <c r="H18" s="2">
        <v>1</v>
      </c>
    </row>
    <row r="19" spans="1:8" ht="25.5" x14ac:dyDescent="0.2">
      <c r="A19" s="23">
        <v>5.3</v>
      </c>
      <c r="B19" s="24" t="s">
        <v>19</v>
      </c>
      <c r="C19" s="25"/>
      <c r="D19" s="26"/>
      <c r="F19" s="10">
        <f t="shared" si="0"/>
        <v>0</v>
      </c>
      <c r="G19" s="2">
        <f t="shared" si="1"/>
        <v>0</v>
      </c>
      <c r="H19" s="2">
        <v>1</v>
      </c>
    </row>
    <row r="20" spans="1:8" ht="25.5" x14ac:dyDescent="0.2">
      <c r="A20" s="23">
        <v>5.4</v>
      </c>
      <c r="B20" s="24" t="s">
        <v>20</v>
      </c>
      <c r="C20" s="25"/>
      <c r="D20" s="26"/>
      <c r="F20" s="10">
        <f t="shared" si="0"/>
        <v>0</v>
      </c>
      <c r="G20" s="2">
        <f t="shared" si="1"/>
        <v>0</v>
      </c>
      <c r="H20" s="2">
        <v>1</v>
      </c>
    </row>
    <row r="21" spans="1:8" ht="25.5" x14ac:dyDescent="0.2">
      <c r="A21" s="23">
        <v>5.5</v>
      </c>
      <c r="B21" s="24" t="s">
        <v>21</v>
      </c>
      <c r="C21" s="25"/>
      <c r="D21" s="26"/>
      <c r="F21" s="10">
        <f t="shared" si="0"/>
        <v>0</v>
      </c>
      <c r="G21" s="2">
        <f t="shared" si="1"/>
        <v>0</v>
      </c>
      <c r="H21" s="2">
        <v>1</v>
      </c>
    </row>
    <row r="22" spans="1:8" ht="25.5" x14ac:dyDescent="0.2">
      <c r="A22" s="23">
        <v>5.6</v>
      </c>
      <c r="B22" s="24" t="s">
        <v>22</v>
      </c>
      <c r="C22" s="25"/>
      <c r="D22" s="26"/>
      <c r="F22" s="10">
        <f t="shared" si="0"/>
        <v>0</v>
      </c>
      <c r="G22" s="2">
        <f t="shared" si="1"/>
        <v>0</v>
      </c>
      <c r="H22" s="2">
        <v>1</v>
      </c>
    </row>
    <row r="23" spans="1:8" ht="25.5" x14ac:dyDescent="0.2">
      <c r="A23" s="23">
        <v>5.7</v>
      </c>
      <c r="B23" s="24" t="s">
        <v>23</v>
      </c>
      <c r="C23" s="25"/>
      <c r="D23" s="26"/>
      <c r="F23" s="10">
        <f t="shared" si="0"/>
        <v>0</v>
      </c>
      <c r="G23" s="2">
        <f t="shared" si="1"/>
        <v>0</v>
      </c>
      <c r="H23" s="2">
        <v>1</v>
      </c>
    </row>
    <row r="24" spans="1:8" x14ac:dyDescent="0.2">
      <c r="F24" s="10">
        <f>SUM(F16:F23)</f>
        <v>0</v>
      </c>
      <c r="G24" s="7">
        <f>+SUM(G16:G23)</f>
        <v>0</v>
      </c>
      <c r="H24" s="7">
        <f>+SUM(H16:H23)</f>
        <v>7</v>
      </c>
    </row>
    <row r="26" spans="1:8" x14ac:dyDescent="0.2">
      <c r="B26" s="3" t="s">
        <v>24</v>
      </c>
      <c r="C26" s="4">
        <f>+H24</f>
        <v>7</v>
      </c>
    </row>
    <row r="27" spans="1:8" x14ac:dyDescent="0.2">
      <c r="B27" s="3" t="s">
        <v>25</v>
      </c>
      <c r="C27" s="4">
        <f>+G24</f>
        <v>0</v>
      </c>
    </row>
    <row r="28" spans="1:8" x14ac:dyDescent="0.2">
      <c r="B28" s="5" t="s">
        <v>26</v>
      </c>
      <c r="C28" s="6">
        <f>+C27/H24</f>
        <v>0</v>
      </c>
    </row>
  </sheetData>
  <mergeCells count="4">
    <mergeCell ref="A1:B1"/>
    <mergeCell ref="A5:C5"/>
    <mergeCell ref="A11:C11"/>
    <mergeCell ref="A12:C12"/>
  </mergeCells>
  <dataValidations count="1">
    <dataValidation type="list" allowBlank="1" showInputMessage="1" showErrorMessage="1" sqref="C16 C18:C23">
      <formula1>$A$8:$A$9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&amp;L&amp;F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c5e8d11d29976ced87b95c82564b0d20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728b9834244b5eca503ccd21bcd2cc84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83E62-74D4-4CFF-8A7B-13C9BBFE0433}">
  <ds:schemaRefs>
    <ds:schemaRef ds:uri="http://purl.org/dc/dcmitype/"/>
    <ds:schemaRef ds:uri="61e49852-1545-49e3-a0fc-9937ac87a06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63ae184-8356-49e7-a502-67ef913c73af"/>
    <ds:schemaRef ds:uri="http://purl.org/dc/elements/1.1/"/>
    <ds:schemaRef ds:uri="http://www.w3.org/XML/1998/namespace"/>
    <ds:schemaRef ds:uri="http://schemas.openxmlformats.org/package/2006/metadata/core-properties"/>
    <ds:schemaRef ds:uri="74c24d50-73c8-48e9-b118-0afb0a8ee2e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632B77-AB61-4D28-963A-A5D013F325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4A56E-011B-4C1D-BB33-162E1991B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V</vt:lpstr>
      <vt:lpstr>'Anexo V'!Área_de_impresión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Devit</dc:creator>
  <cp:keywords/>
  <dc:description/>
  <cp:lastModifiedBy>Lucia Maria Ramos</cp:lastModifiedBy>
  <cp:revision/>
  <cp:lastPrinted>2018-11-05T18:36:32Z</cp:lastPrinted>
  <dcterms:created xsi:type="dcterms:W3CDTF">2018-06-13T15:13:29Z</dcterms:created>
  <dcterms:modified xsi:type="dcterms:W3CDTF">2018-11-05T18:36:37Z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262400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XII - Requerimientos Tecnologicos.xlsx</vt:lpwstr>
  </property>
  <property fmtid="{D5CDD505-2E9C-101B-9397-08002B2CF9AE}" pid="6" name="TemplateUrl">
    <vt:lpwstr/>
  </property>
</Properties>
</file>