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unod\Desktop\Pliego RRHH versión final 26-12-2018\"/>
    </mc:Choice>
  </mc:AlternateContent>
  <bookViews>
    <workbookView xWindow="0" yWindow="0" windowWidth="20490" windowHeight="7620"/>
  </bookViews>
  <sheets>
    <sheet name="Req Tecnológicos" sheetId="1" r:id="rId1"/>
  </sheets>
  <definedNames>
    <definedName name="_xlnm.Print_Area" localSheetId="0">'Req Tecnológicos'!$A$1:$D$30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6" i="1" l="1"/>
  <c r="A17" i="1"/>
  <c r="A18" i="1"/>
  <c r="A19" i="1"/>
  <c r="A20" i="1"/>
  <c r="A21" i="1"/>
  <c r="A22" i="1"/>
  <c r="A23" i="1"/>
  <c r="A24" i="1"/>
  <c r="A25" i="1"/>
  <c r="D15" i="1"/>
  <c r="D16" i="1"/>
  <c r="D21" i="1"/>
  <c r="D22" i="1"/>
  <c r="D23" i="1"/>
  <c r="D24" i="1"/>
  <c r="D20" i="1"/>
  <c r="D25" i="1"/>
  <c r="D17" i="1"/>
  <c r="D18" i="1"/>
  <c r="D19" i="1"/>
  <c r="F26" i="1"/>
  <c r="C28" i="1"/>
  <c r="D26" i="1" l="1"/>
  <c r="C29" i="1" s="1"/>
  <c r="C30" i="1" s="1"/>
</calcChain>
</file>

<file path=xl/sharedStrings.xml><?xml version="1.0" encoding="utf-8"?>
<sst xmlns="http://schemas.openxmlformats.org/spreadsheetml/2006/main" count="30" uniqueCount="29">
  <si>
    <t xml:space="preserve">Anexo V - Requerimientos Tecnológicos </t>
  </si>
  <si>
    <t>Grado de Cumplimiento Servicios de Arquitectura e Infraestructura Tecnológica </t>
  </si>
  <si>
    <t>&lt;OFERENTE&gt;</t>
  </si>
  <si>
    <t>A continuación clasificamos los requisitos de admisibilidad para la evaluación de propuestas de Provisión de Consultoría de Implementación de Arquitectura e Infraestructura Tecnológica para el Sistema de Gestión de RRHH</t>
  </si>
  <si>
    <t>Grado de Cumplimiento</t>
  </si>
  <si>
    <t>Descripción del grado de cumplimiento de los Requisitos de Admisibilidad</t>
  </si>
  <si>
    <t>Valor</t>
  </si>
  <si>
    <t>SI</t>
  </si>
  <si>
    <t>Cumple</t>
  </si>
  <si>
    <t>NO</t>
  </si>
  <si>
    <t>No cumple</t>
  </si>
  <si>
    <t>Solicitamos al Oferente completar en la tabla a continuación, columna C, con el mejor entendimiento y experiencia del Oferente el Grado de Adherencia (SI ó NO) de los servicios que propone.</t>
  </si>
  <si>
    <t>Nro. de Requerimiento (identificador)</t>
  </si>
  <si>
    <t xml:space="preserve">Requisitos de Admisibilidad </t>
  </si>
  <si>
    <t>Puntaje Asignado</t>
  </si>
  <si>
    <t>La Propuesta Metodológica, el Plan de Trabajo y los recursos previstos para el frente tecnológico contempla las actividades y recursos requeridos para cumplir con la seccion II "Detalles Tecnológicos" del pliego"</t>
  </si>
  <si>
    <t>La Propuesta Incluye características de alta disponibilidad y recuperación ante desastres</t>
  </si>
  <si>
    <t>La propuesta incluye una versión homologada de la solución propuesta para el uso de un software de virtualización de Vmware o Microsoft (Hyper-v) o OpenStack</t>
  </si>
  <si>
    <t>La version del sistema operativo y de la de Base de Datos deberan estar homologadas para la solucion propuesta</t>
  </si>
  <si>
    <t>La propuesta incluye dimensionamiento de ancho de banda para el correcto funcionamiento de la solución</t>
  </si>
  <si>
    <t xml:space="preserve">La propuesta incluye dimensionamiento (sizing) de infraestructura y Arquitectura Tecnológica </t>
  </si>
  <si>
    <t>La propuesta incluye el Ciclo de vida de la solución (roadmap), indicando claramente plan de desarrollo futuro, esquema y frecuencia de actualizaciones y el soporte de mantenimiento tecnológico</t>
  </si>
  <si>
    <t>La propuesta incluye el Mapa general de arquitectura técnica de la aplicación / infraestructura, indicando todos los componentes de la solución, la relación entre ellos y las conexiones con sistemas externos</t>
  </si>
  <si>
    <t>La propuesta incluye requerimientos de infraestructura de hardware, sistemas operativos, bases de datos y comunicaciones</t>
  </si>
  <si>
    <t xml:space="preserve">La propuesta de implementacion es de la última version de la solución ofrecida por el fabricante </t>
  </si>
  <si>
    <t xml:space="preserve">La propuesta incluye  herramientas de integración de procesos con la versión homologada de la solución propuesta </t>
  </si>
  <si>
    <t>PUNTAJE MÁXIMO</t>
  </si>
  <si>
    <t>PUNTAJE OBTENIDO</t>
  </si>
  <si>
    <t>%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</si>
</sst>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D6E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0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49" fontId="5" fillId="0" borderId="0" xfId="0" applyNumberFormat="1" applyFont="1"/>
    <xf numFmtId="0" fontId="6" fillId="2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1" xfId="0" quotePrefix="1" applyFont="1" applyFill="1" applyBorder="1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1314452</xdr:colOff>
      <xdr:row>22</xdr:row>
      <xdr:rowOff>133353</xdr:rowOff>
    </xdr:from>
    <xdr:ext cx="8254123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9904993">
          <a:off x="2276477" y="5876928"/>
          <a:ext cx="825412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75000"/>
                </a:schemeClr>
              </a:solidFill>
              <a:effectLst>
                <a:outerShdw blurRad="38100" dist="19050" dir="2700000" algn="tl" rotWithShape="0">
                  <a:schemeClr val="bg1">
                    <a:lumMod val="85000"/>
                    <a:alpha val="40000"/>
                  </a:schemeClr>
                </a:outerShdw>
              </a:effectLst>
            </a:rPr>
            <a:t>CONFIDENCIAL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topLeftCell="A13" zoomScaleNormal="100" workbookViewId="0">
      <selection activeCell="C16" sqref="C16"/>
    </sheetView>
  </sheetViews>
  <sheetFormatPr baseColWidth="10" defaultColWidth="11.42578125" defaultRowHeight="12.75" x14ac:dyDescent="0.2"/>
  <cols>
    <col min="1" max="1" width="14.42578125" style="10" customWidth="1"/>
    <col min="2" max="2" width="95.5703125" style="8" customWidth="1"/>
    <col min="3" max="3" width="12.42578125" style="6" customWidth="1"/>
    <col min="4" max="4" width="10.140625" style="7" customWidth="1"/>
    <col min="5" max="5" width="10.28515625" style="8" customWidth="1"/>
    <col min="6" max="6" width="13.85546875" style="8" hidden="1" customWidth="1"/>
    <col min="7" max="16384" width="11.42578125" style="8"/>
  </cols>
  <sheetData>
    <row r="1" spans="1:6" ht="18.75" x14ac:dyDescent="0.2">
      <c r="A1" s="26" t="s">
        <v>0</v>
      </c>
      <c r="B1" s="26"/>
    </row>
    <row r="2" spans="1:6" ht="18.75" x14ac:dyDescent="0.2">
      <c r="A2" s="21" t="s">
        <v>1</v>
      </c>
      <c r="B2" s="9"/>
    </row>
    <row r="3" spans="1:6" ht="18.75" x14ac:dyDescent="0.2">
      <c r="B3" s="11" t="s">
        <v>2</v>
      </c>
    </row>
    <row r="4" spans="1:6" ht="18.75" x14ac:dyDescent="0.2">
      <c r="B4" s="12"/>
    </row>
    <row r="5" spans="1:6" s="13" customFormat="1" ht="41.25" customHeight="1" x14ac:dyDescent="0.25">
      <c r="A5" s="27" t="s">
        <v>3</v>
      </c>
      <c r="B5" s="27"/>
      <c r="C5" s="27"/>
    </row>
    <row r="7" spans="1:6" ht="25.5" x14ac:dyDescent="0.2">
      <c r="A7" s="19" t="s">
        <v>4</v>
      </c>
      <c r="B7" s="20" t="s">
        <v>5</v>
      </c>
      <c r="C7" s="20" t="s">
        <v>6</v>
      </c>
    </row>
    <row r="8" spans="1:6" x14ac:dyDescent="0.2">
      <c r="A8" s="14" t="s">
        <v>7</v>
      </c>
      <c r="B8" s="25" t="s">
        <v>8</v>
      </c>
      <c r="C8" s="15">
        <v>1</v>
      </c>
    </row>
    <row r="9" spans="1:6" x14ac:dyDescent="0.2">
      <c r="A9" s="14" t="s">
        <v>9</v>
      </c>
      <c r="B9" s="25" t="s">
        <v>10</v>
      </c>
      <c r="C9" s="15">
        <v>0</v>
      </c>
    </row>
    <row r="10" spans="1:6" x14ac:dyDescent="0.2">
      <c r="B10" s="16"/>
    </row>
    <row r="11" spans="1:6" ht="27.75" customHeight="1" x14ac:dyDescent="0.2">
      <c r="A11" s="28" t="s">
        <v>11</v>
      </c>
      <c r="B11" s="28"/>
      <c r="C11" s="28"/>
    </row>
    <row r="12" spans="1:6" x14ac:dyDescent="0.2">
      <c r="A12" s="28"/>
      <c r="B12" s="28"/>
      <c r="C12" s="28"/>
    </row>
    <row r="14" spans="1:6" ht="38.25" x14ac:dyDescent="0.2">
      <c r="A14" s="19" t="s">
        <v>12</v>
      </c>
      <c r="B14" s="19" t="s">
        <v>13</v>
      </c>
      <c r="C14" s="19" t="s">
        <v>4</v>
      </c>
      <c r="D14" s="19" t="s">
        <v>14</v>
      </c>
    </row>
    <row r="15" spans="1:6" ht="25.5" x14ac:dyDescent="0.2">
      <c r="A15" s="17">
        <v>1</v>
      </c>
      <c r="B15" s="22" t="s">
        <v>15</v>
      </c>
      <c r="C15" s="23"/>
      <c r="D15" s="18">
        <f t="shared" ref="D15:D16" si="0">IF(ISERROR(VLOOKUP(C15,$A$8:$C$10,3,FALSE))=TRUE,0,VLOOKUP(C15,$A$8:$C$10,3,FALSE))</f>
        <v>0</v>
      </c>
      <c r="E15" s="1"/>
      <c r="F15" s="1">
        <v>1</v>
      </c>
    </row>
    <row r="16" spans="1:6" x14ac:dyDescent="0.2">
      <c r="A16" s="17">
        <f>+A15+1</f>
        <v>2</v>
      </c>
      <c r="B16" s="22" t="s">
        <v>16</v>
      </c>
      <c r="C16" s="23"/>
      <c r="D16" s="18">
        <f t="shared" si="0"/>
        <v>0</v>
      </c>
      <c r="E16" s="1"/>
      <c r="F16" s="1">
        <v>1</v>
      </c>
    </row>
    <row r="17" spans="1:6" ht="25.5" x14ac:dyDescent="0.2">
      <c r="A17" s="17">
        <f t="shared" ref="A17:A25" si="1">+A16+1</f>
        <v>3</v>
      </c>
      <c r="B17" s="22" t="s">
        <v>17</v>
      </c>
      <c r="C17" s="23"/>
      <c r="D17" s="18">
        <f t="shared" ref="D17:D18" si="2">IF(ISERROR(VLOOKUP(C17,$A$8:$C$10,3,FALSE))=TRUE,0,VLOOKUP(C17,$A$8:$C$10,3,FALSE))</f>
        <v>0</v>
      </c>
      <c r="E17" s="1"/>
      <c r="F17" s="1">
        <v>1</v>
      </c>
    </row>
    <row r="18" spans="1:6" ht="12.75" customHeight="1" x14ac:dyDescent="0.2">
      <c r="A18" s="17">
        <f t="shared" si="1"/>
        <v>4</v>
      </c>
      <c r="B18" s="22" t="s">
        <v>18</v>
      </c>
      <c r="C18" s="23"/>
      <c r="D18" s="18">
        <f t="shared" si="2"/>
        <v>0</v>
      </c>
      <c r="E18" s="1"/>
      <c r="F18" s="1">
        <v>1</v>
      </c>
    </row>
    <row r="19" spans="1:6" ht="15" customHeight="1" x14ac:dyDescent="0.2">
      <c r="A19" s="17">
        <f t="shared" si="1"/>
        <v>5</v>
      </c>
      <c r="B19" s="22" t="s">
        <v>19</v>
      </c>
      <c r="C19" s="23"/>
      <c r="D19" s="18">
        <f>IF(ISERROR(VLOOKUP(C19,$A$8:$C$10,3,FALSE))=TRUE,0,VLOOKUP(C19,$A$8:$C$10,3,FALSE))</f>
        <v>0</v>
      </c>
      <c r="E19" s="1"/>
      <c r="F19" s="1">
        <v>1</v>
      </c>
    </row>
    <row r="20" spans="1:6" x14ac:dyDescent="0.2">
      <c r="A20" s="17">
        <f t="shared" si="1"/>
        <v>6</v>
      </c>
      <c r="B20" s="22" t="s">
        <v>20</v>
      </c>
      <c r="C20" s="23"/>
      <c r="D20" s="18">
        <f>IF(ISERROR(VLOOKUP(C20,$A$8:$C$10,3,FALSE))=TRUE,0,VLOOKUP(C20,$A$8:$C$10,3,FALSE))</f>
        <v>0</v>
      </c>
      <c r="E20" s="1"/>
      <c r="F20" s="1">
        <v>1</v>
      </c>
    </row>
    <row r="21" spans="1:6" ht="25.5" x14ac:dyDescent="0.2">
      <c r="A21" s="17">
        <f t="shared" si="1"/>
        <v>7</v>
      </c>
      <c r="B21" s="22" t="s">
        <v>21</v>
      </c>
      <c r="C21" s="23"/>
      <c r="D21" s="18">
        <f t="shared" ref="D21:D25" si="3">IF(ISERROR(VLOOKUP(C21,$A$8:$C$10,3,FALSE))=TRUE,0,VLOOKUP(C21,$A$8:$C$10,3,FALSE))</f>
        <v>0</v>
      </c>
      <c r="E21" s="1"/>
      <c r="F21" s="1">
        <v>1</v>
      </c>
    </row>
    <row r="22" spans="1:6" ht="25.5" x14ac:dyDescent="0.2">
      <c r="A22" s="17">
        <f t="shared" si="1"/>
        <v>8</v>
      </c>
      <c r="B22" s="22" t="s">
        <v>22</v>
      </c>
      <c r="C22" s="23"/>
      <c r="D22" s="18">
        <f t="shared" si="3"/>
        <v>0</v>
      </c>
      <c r="E22" s="1"/>
      <c r="F22" s="1">
        <v>1</v>
      </c>
    </row>
    <row r="23" spans="1:6" ht="25.5" x14ac:dyDescent="0.2">
      <c r="A23" s="17">
        <f t="shared" si="1"/>
        <v>9</v>
      </c>
      <c r="B23" s="22" t="s">
        <v>23</v>
      </c>
      <c r="C23" s="23"/>
      <c r="D23" s="18">
        <f t="shared" si="3"/>
        <v>0</v>
      </c>
      <c r="E23" s="1"/>
      <c r="F23" s="1">
        <v>1</v>
      </c>
    </row>
    <row r="24" spans="1:6" x14ac:dyDescent="0.2">
      <c r="A24" s="17">
        <f t="shared" si="1"/>
        <v>10</v>
      </c>
      <c r="B24" s="22" t="s">
        <v>24</v>
      </c>
      <c r="C24" s="23"/>
      <c r="D24" s="18">
        <f t="shared" si="3"/>
        <v>0</v>
      </c>
      <c r="E24" s="1"/>
      <c r="F24" s="1">
        <v>1</v>
      </c>
    </row>
    <row r="25" spans="1:6" ht="13.5" thickBot="1" x14ac:dyDescent="0.25">
      <c r="A25" s="17">
        <f t="shared" si="1"/>
        <v>11</v>
      </c>
      <c r="B25" s="22" t="s">
        <v>25</v>
      </c>
      <c r="C25" s="23"/>
      <c r="D25" s="18">
        <f t="shared" si="3"/>
        <v>0</v>
      </c>
      <c r="E25" s="1"/>
      <c r="F25" s="1">
        <v>1</v>
      </c>
    </row>
    <row r="26" spans="1:6" ht="13.5" thickBot="1" x14ac:dyDescent="0.25">
      <c r="D26" s="24">
        <f>SUM(D15:D20)</f>
        <v>0</v>
      </c>
      <c r="E26" s="6"/>
      <c r="F26" s="6">
        <f>+SUM(F15:F25)</f>
        <v>11</v>
      </c>
    </row>
    <row r="28" spans="1:6" x14ac:dyDescent="0.2">
      <c r="B28" s="2" t="s">
        <v>26</v>
      </c>
      <c r="C28" s="3">
        <f>+F26</f>
        <v>11</v>
      </c>
    </row>
    <row r="29" spans="1:6" x14ac:dyDescent="0.2">
      <c r="B29" s="2" t="s">
        <v>27</v>
      </c>
      <c r="C29" s="3">
        <f>+D26</f>
        <v>0</v>
      </c>
    </row>
    <row r="30" spans="1:6" x14ac:dyDescent="0.2">
      <c r="B30" s="4" t="s">
        <v>28</v>
      </c>
      <c r="C30" s="5">
        <f>+C29/C28</f>
        <v>0</v>
      </c>
    </row>
  </sheetData>
  <sheetProtection sheet="1" objects="1" scenarios="1" selectLockedCells="1"/>
  <mergeCells count="4">
    <mergeCell ref="A1:B1"/>
    <mergeCell ref="A5:C5"/>
    <mergeCell ref="A11:C11"/>
    <mergeCell ref="A12:C12"/>
  </mergeCells>
  <dataValidations count="1">
    <dataValidation type="list" allowBlank="1" showInputMessage="1" showErrorMessage="1" sqref="C15:C25">
      <formula1>$A$8:$A$9</formula1>
    </dataValidation>
  </dataValidations>
  <pageMargins left="0.25" right="0.25" top="0.75" bottom="0.75" header="0.3" footer="0.3"/>
  <pageSetup paperSize="9" scale="83" orientation="landscape" r:id="rId1"/>
  <headerFooter>
    <oddFooter>&amp;L&amp;P&amp;C&amp;F&amp;R&amp;A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2BB75935A1514C8888822FA769616A" ma:contentTypeVersion="12" ma:contentTypeDescription="Crear nuevo documento." ma:contentTypeScope="" ma:versionID="54878d641adf62c5b6e92b9e34bbfbd2">
  <xsd:schema xmlns:xsd="http://www.w3.org/2001/XMLSchema" xmlns:xs="http://www.w3.org/2001/XMLSchema" xmlns:p="http://schemas.microsoft.com/office/2006/metadata/properties" xmlns:ns2="163ae184-8356-49e7-a502-67ef913c73af" xmlns:ns3="61e49852-1545-49e3-a0fc-9937ac87a062" xmlns:ns4="74c24d50-73c8-48e9-b118-0afb0a8ee2e0" targetNamespace="http://schemas.microsoft.com/office/2006/metadata/properties" ma:root="true" ma:fieldsID="c4b6e7ed3d2d4a08df7c664e0cc7390b" ns2:_="" ns3:_="" ns4:_="">
    <xsd:import namespace="163ae184-8356-49e7-a502-67ef913c73af"/>
    <xsd:import namespace="61e49852-1545-49e3-a0fc-9937ac87a062"/>
    <xsd:import namespace="74c24d50-73c8-48e9-b118-0afb0a8ee2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ae184-8356-49e7-a502-67ef913c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e49852-1545-49e3-a0fc-9937ac87a062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24d50-73c8-48e9-b118-0afb0a8ee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83E62-74D4-4CFF-8A7B-13C9BBFE043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632B77-AB61-4D28-963A-A5D013F325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860E5-CDE6-4215-86FF-ED31B8592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ae184-8356-49e7-a502-67ef913c73af"/>
    <ds:schemaRef ds:uri="61e49852-1545-49e3-a0fc-9937ac87a062"/>
    <ds:schemaRef ds:uri="74c24d50-73c8-48e9-b118-0afb0a8ee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 Tecnológicos</vt:lpstr>
      <vt:lpstr>'Req Tecnológicos'!Área_de_impresión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Jimena Junod</cp:lastModifiedBy>
  <cp:revision/>
  <dcterms:created xsi:type="dcterms:W3CDTF">2018-06-13T15:13:29Z</dcterms:created>
  <dcterms:modified xsi:type="dcterms:W3CDTF">2019-01-17T18:07:40Z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0x010100A42BB75935A1514C8888822FA769616A</vt:lpwstr>
  </property>
  <property fmtid="{D5CDD505-2E9C-101B-9397-08002B2CF9AE}" pid="3" name="Order">
    <vt:r8>262400</vt:r8>
  </property>
  <property fmtid="{D5CDD505-2E9C-101B-9397-08002B2CF9AE}" pid="4" name="xd_ProgID">
    <vt:lpwstr/>
  </property>
  <property fmtid="{D5CDD505-2E9C-101B-9397-08002B2CF9AE}" pid="5" name="_CopySource">
    <vt:lpwstr>https://eanase1.sharepoint.com/Sistemas/Documentos compartidos/Aplicaciones/RFP ERP/Licitación 2018 + RRHH + Compras/Anexo XII - Requerimientos Tecnologicos.xlsx</vt:lpwstr>
  </property>
  <property fmtid="{D5CDD505-2E9C-101B-9397-08002B2CF9AE}" pid="6" name="TemplateUrl">
    <vt:lpwstr/>
  </property>
</Properties>
</file>