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olon\Downloads\"/>
    </mc:Choice>
  </mc:AlternateContent>
  <bookViews>
    <workbookView xWindow="0" yWindow="0" windowWidth="19200" windowHeight="7050"/>
  </bookViews>
  <sheets>
    <sheet name="Planilla Computo y Presupuesto" sheetId="1" r:id="rId1"/>
    <sheet name="ANALIS DE PRECIOS" sheetId="2" r:id="rId2"/>
    <sheet name="CR" sheetId="3" r:id="rId3"/>
    <sheet name="PLAN DE TRABAJOS REFERENCIAL" sheetId="4" r:id="rId4"/>
    <sheet name="CURVAS DE INVERSIÓN" sheetId="5" r:id="rId5"/>
  </sheets>
  <externalReferences>
    <externalReference r:id="rId6"/>
  </externalReferences>
  <definedNames>
    <definedName name="_Toc69799782" localSheetId="0">'Planilla Computo y Presupuesto'!$C$11</definedName>
    <definedName name="_Toc69799783" localSheetId="0">'Planilla Computo y Presupuesto'!$C$12</definedName>
    <definedName name="_Toc69799784" localSheetId="0">'Planilla Computo y Presupuesto'!$C$20</definedName>
    <definedName name="_Toc69799785" localSheetId="0">'Planilla Computo y Presupuesto'!$C$34</definedName>
    <definedName name="_Toc69799786" localSheetId="0">'Planilla Computo y Presupuesto'!$C$38</definedName>
    <definedName name="_Toc69799787" localSheetId="0">'Planilla Computo y Presupuesto'!$C$47</definedName>
    <definedName name="_Toc69799788" localSheetId="0">'Planilla Computo y Presupuesto'!$C$48</definedName>
    <definedName name="_xlnm.Print_Area" localSheetId="2">CR!$B$1:$J$14</definedName>
    <definedName name="_xlnm.Print_Area" localSheetId="0">'Planilla Computo y Presupuesto'!$B$2:$K$152</definedName>
    <definedName name="_xlnm.Print_Titles" localSheetId="0">'Planilla Computo y Presupuesto'!$2:$8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 i="4" l="1"/>
  <c r="R11" i="4"/>
  <c r="C66" i="4"/>
  <c r="C60" i="4"/>
  <c r="C28" i="4"/>
  <c r="C26" i="4"/>
  <c r="C24" i="4"/>
  <c r="C20" i="4"/>
  <c r="C18" i="4"/>
  <c r="C16" i="4"/>
  <c r="C14" i="4"/>
  <c r="C12" i="4"/>
  <c r="C10" i="4"/>
  <c r="C8" i="4"/>
  <c r="E9" i="5"/>
  <c r="D9" i="5"/>
  <c r="C9" i="5"/>
  <c r="E8" i="5"/>
  <c r="D8" i="5"/>
  <c r="C8" i="5"/>
  <c r="E7" i="5"/>
  <c r="D7" i="5"/>
  <c r="C7" i="5"/>
  <c r="E6" i="5"/>
  <c r="D6" i="5"/>
  <c r="C6" i="5"/>
  <c r="E5" i="5"/>
  <c r="D5" i="5"/>
  <c r="C5" i="5"/>
  <c r="E4" i="5"/>
  <c r="D4" i="5"/>
  <c r="C4" i="5"/>
  <c r="E118" i="4"/>
  <c r="E114" i="4"/>
  <c r="E110" i="4"/>
  <c r="E106" i="4"/>
  <c r="E102" i="4"/>
  <c r="E98" i="4"/>
  <c r="Q70" i="4"/>
  <c r="M70" i="4"/>
  <c r="I70" i="4"/>
  <c r="E70" i="4"/>
  <c r="D68" i="4"/>
  <c r="D69" i="4" s="1"/>
  <c r="D71" i="4" s="1"/>
  <c r="AB67" i="4"/>
  <c r="AA67" i="4"/>
  <c r="Z67" i="4"/>
  <c r="Y67" i="4"/>
  <c r="X67" i="4"/>
  <c r="W67" i="4"/>
  <c r="V67" i="4"/>
  <c r="U67" i="4"/>
  <c r="T67" i="4"/>
  <c r="S67" i="4"/>
  <c r="R67" i="4"/>
  <c r="Q67" i="4"/>
  <c r="P67" i="4"/>
  <c r="O67" i="4"/>
  <c r="N67" i="4"/>
  <c r="M67" i="4"/>
  <c r="K67" i="4"/>
  <c r="I67" i="4"/>
  <c r="H67" i="4"/>
  <c r="G67" i="4"/>
  <c r="F67" i="4"/>
  <c r="E67" i="4"/>
  <c r="L67" i="4"/>
  <c r="J67" i="4"/>
  <c r="AB65" i="4"/>
  <c r="AA65" i="4"/>
  <c r="Z65" i="4"/>
  <c r="Y65" i="4"/>
  <c r="X65" i="4"/>
  <c r="W65" i="4"/>
  <c r="V65" i="4"/>
  <c r="U65" i="4"/>
  <c r="T65" i="4"/>
  <c r="S65" i="4"/>
  <c r="R65" i="4"/>
  <c r="Q65" i="4"/>
  <c r="P65" i="4"/>
  <c r="O65" i="4"/>
  <c r="N65" i="4"/>
  <c r="M65" i="4"/>
  <c r="L65" i="4"/>
  <c r="K65" i="4"/>
  <c r="J65" i="4"/>
  <c r="I65" i="4"/>
  <c r="H65" i="4"/>
  <c r="G65" i="4"/>
  <c r="F65" i="4"/>
  <c r="E65" i="4"/>
  <c r="AB63" i="4"/>
  <c r="AA63" i="4"/>
  <c r="Z63" i="4"/>
  <c r="Y63" i="4"/>
  <c r="X63" i="4"/>
  <c r="W63" i="4"/>
  <c r="V63" i="4"/>
  <c r="U63" i="4"/>
  <c r="T63" i="4"/>
  <c r="S63" i="4"/>
  <c r="R63" i="4"/>
  <c r="Q63" i="4"/>
  <c r="P63" i="4"/>
  <c r="O63" i="4"/>
  <c r="N63" i="4"/>
  <c r="M63" i="4"/>
  <c r="L63" i="4"/>
  <c r="K63" i="4"/>
  <c r="J63" i="4"/>
  <c r="I63" i="4"/>
  <c r="H63" i="4"/>
  <c r="G63" i="4"/>
  <c r="F63" i="4"/>
  <c r="E63" i="4"/>
  <c r="AB61" i="4"/>
  <c r="AA61" i="4"/>
  <c r="Z61" i="4"/>
  <c r="Y61" i="4"/>
  <c r="X61" i="4"/>
  <c r="W61" i="4"/>
  <c r="V61" i="4"/>
  <c r="U61" i="4"/>
  <c r="T61" i="4"/>
  <c r="S61" i="4"/>
  <c r="R61" i="4"/>
  <c r="Q61" i="4"/>
  <c r="P61" i="4"/>
  <c r="O61" i="4"/>
  <c r="N61" i="4"/>
  <c r="M61" i="4"/>
  <c r="L61" i="4"/>
  <c r="K61" i="4"/>
  <c r="J61" i="4"/>
  <c r="I61" i="4"/>
  <c r="H61" i="4"/>
  <c r="G61" i="4"/>
  <c r="F61" i="4"/>
  <c r="E61" i="4"/>
  <c r="AB59" i="4"/>
  <c r="AA59" i="4"/>
  <c r="Z59" i="4"/>
  <c r="Y59" i="4"/>
  <c r="X59" i="4"/>
  <c r="W59" i="4"/>
  <c r="V59" i="4"/>
  <c r="U59" i="4"/>
  <c r="T59" i="4"/>
  <c r="S59" i="4"/>
  <c r="R59" i="4"/>
  <c r="Q59" i="4"/>
  <c r="P59" i="4"/>
  <c r="O59" i="4"/>
  <c r="N59" i="4"/>
  <c r="M59" i="4"/>
  <c r="L59" i="4"/>
  <c r="K59" i="4"/>
  <c r="J59" i="4"/>
  <c r="I59" i="4"/>
  <c r="H59" i="4"/>
  <c r="G59" i="4"/>
  <c r="F59" i="4"/>
  <c r="E59" i="4"/>
  <c r="AB57" i="4"/>
  <c r="AA57" i="4"/>
  <c r="Z57" i="4"/>
  <c r="Y57" i="4"/>
  <c r="X57" i="4"/>
  <c r="W57" i="4"/>
  <c r="V57" i="4"/>
  <c r="U57" i="4"/>
  <c r="T57" i="4"/>
  <c r="S57" i="4"/>
  <c r="R57" i="4"/>
  <c r="Q57" i="4"/>
  <c r="P57" i="4"/>
  <c r="O57" i="4"/>
  <c r="N57" i="4"/>
  <c r="M57" i="4"/>
  <c r="L57" i="4"/>
  <c r="K57" i="4"/>
  <c r="J57" i="4"/>
  <c r="I57" i="4"/>
  <c r="H57" i="4"/>
  <c r="G57" i="4"/>
  <c r="F57" i="4"/>
  <c r="E57" i="4"/>
  <c r="AB55" i="4"/>
  <c r="AA55" i="4"/>
  <c r="Z55" i="4"/>
  <c r="Y55" i="4"/>
  <c r="X55" i="4"/>
  <c r="W55" i="4"/>
  <c r="V55" i="4"/>
  <c r="U55" i="4"/>
  <c r="T55" i="4"/>
  <c r="S55" i="4"/>
  <c r="R55" i="4"/>
  <c r="Q55" i="4"/>
  <c r="P55" i="4"/>
  <c r="O55" i="4"/>
  <c r="N55" i="4"/>
  <c r="M55" i="4"/>
  <c r="L55" i="4"/>
  <c r="K55" i="4"/>
  <c r="J55" i="4"/>
  <c r="I55" i="4"/>
  <c r="H55" i="4"/>
  <c r="G55" i="4"/>
  <c r="F55" i="4"/>
  <c r="E55" i="4"/>
  <c r="AB53" i="4"/>
  <c r="AA53" i="4"/>
  <c r="Z53" i="4"/>
  <c r="Y53" i="4"/>
  <c r="X53" i="4"/>
  <c r="W53" i="4"/>
  <c r="V53" i="4"/>
  <c r="U53" i="4"/>
  <c r="T53" i="4"/>
  <c r="S53" i="4"/>
  <c r="R53" i="4"/>
  <c r="Q53" i="4"/>
  <c r="P53" i="4"/>
  <c r="O53" i="4"/>
  <c r="N53" i="4"/>
  <c r="M53" i="4"/>
  <c r="L53" i="4"/>
  <c r="K53" i="4"/>
  <c r="J53" i="4"/>
  <c r="I53" i="4"/>
  <c r="H53" i="4"/>
  <c r="G53" i="4"/>
  <c r="F53" i="4"/>
  <c r="E53" i="4"/>
  <c r="AB51" i="4"/>
  <c r="AA51" i="4"/>
  <c r="Z51" i="4"/>
  <c r="Y51" i="4"/>
  <c r="X51" i="4"/>
  <c r="W51" i="4"/>
  <c r="V51" i="4"/>
  <c r="U51" i="4"/>
  <c r="T51" i="4"/>
  <c r="S51" i="4"/>
  <c r="R51" i="4"/>
  <c r="Q51" i="4"/>
  <c r="P51" i="4"/>
  <c r="O51" i="4"/>
  <c r="N51" i="4"/>
  <c r="M51" i="4"/>
  <c r="L51" i="4"/>
  <c r="K51" i="4"/>
  <c r="J51" i="4"/>
  <c r="I51" i="4"/>
  <c r="H51" i="4"/>
  <c r="G51" i="4"/>
  <c r="F51" i="4"/>
  <c r="E51" i="4"/>
  <c r="AB49" i="4"/>
  <c r="AA49" i="4"/>
  <c r="Z49" i="4"/>
  <c r="Y49" i="4"/>
  <c r="X49" i="4"/>
  <c r="W49" i="4"/>
  <c r="V49" i="4"/>
  <c r="U49" i="4"/>
  <c r="T49" i="4"/>
  <c r="S49" i="4"/>
  <c r="R49" i="4"/>
  <c r="Q49" i="4"/>
  <c r="P49" i="4"/>
  <c r="O49" i="4"/>
  <c r="N49" i="4"/>
  <c r="M49" i="4"/>
  <c r="L49" i="4"/>
  <c r="K49" i="4"/>
  <c r="J49" i="4"/>
  <c r="I49" i="4"/>
  <c r="H49" i="4"/>
  <c r="G49" i="4"/>
  <c r="F49" i="4"/>
  <c r="E49" i="4"/>
  <c r="AB47" i="4"/>
  <c r="AA47" i="4"/>
  <c r="Z47" i="4"/>
  <c r="Y47" i="4"/>
  <c r="X47" i="4"/>
  <c r="W47" i="4"/>
  <c r="V47" i="4"/>
  <c r="U47" i="4"/>
  <c r="T47" i="4"/>
  <c r="S47" i="4"/>
  <c r="R47" i="4"/>
  <c r="Q47" i="4"/>
  <c r="P47" i="4"/>
  <c r="O47" i="4"/>
  <c r="N47" i="4"/>
  <c r="M47" i="4"/>
  <c r="L47" i="4"/>
  <c r="K47" i="4"/>
  <c r="J47" i="4"/>
  <c r="I47" i="4"/>
  <c r="H47" i="4"/>
  <c r="G47" i="4"/>
  <c r="F47" i="4"/>
  <c r="E47" i="4"/>
  <c r="AB45" i="4"/>
  <c r="AA45" i="4"/>
  <c r="Z45" i="4"/>
  <c r="Y45" i="4"/>
  <c r="X45" i="4"/>
  <c r="W45" i="4"/>
  <c r="V45" i="4"/>
  <c r="U45" i="4"/>
  <c r="T45" i="4"/>
  <c r="S45" i="4"/>
  <c r="R45" i="4"/>
  <c r="Q45" i="4"/>
  <c r="P45" i="4"/>
  <c r="O45" i="4"/>
  <c r="N45" i="4"/>
  <c r="M45" i="4"/>
  <c r="L45" i="4"/>
  <c r="K45" i="4"/>
  <c r="J45" i="4"/>
  <c r="I45" i="4"/>
  <c r="H45" i="4"/>
  <c r="G45" i="4"/>
  <c r="F45" i="4"/>
  <c r="E45" i="4"/>
  <c r="AB43" i="4"/>
  <c r="AA43" i="4"/>
  <c r="Z43" i="4"/>
  <c r="Y43" i="4"/>
  <c r="X43" i="4"/>
  <c r="W43" i="4"/>
  <c r="V43" i="4"/>
  <c r="U43" i="4"/>
  <c r="T43" i="4"/>
  <c r="S43" i="4"/>
  <c r="R43" i="4"/>
  <c r="Q43" i="4"/>
  <c r="P43" i="4"/>
  <c r="O43" i="4"/>
  <c r="N43" i="4"/>
  <c r="M43" i="4"/>
  <c r="L43" i="4"/>
  <c r="K43" i="4"/>
  <c r="J43" i="4"/>
  <c r="I43" i="4"/>
  <c r="H43" i="4"/>
  <c r="G43" i="4"/>
  <c r="F43" i="4"/>
  <c r="E43" i="4"/>
  <c r="AB41" i="4"/>
  <c r="AA41" i="4"/>
  <c r="Z41" i="4"/>
  <c r="Y41" i="4"/>
  <c r="X41" i="4"/>
  <c r="W41" i="4"/>
  <c r="V41" i="4"/>
  <c r="U41" i="4"/>
  <c r="T41" i="4"/>
  <c r="S41" i="4"/>
  <c r="R41" i="4"/>
  <c r="Q41" i="4"/>
  <c r="P41" i="4"/>
  <c r="O41" i="4"/>
  <c r="N41" i="4"/>
  <c r="M41" i="4"/>
  <c r="L41" i="4"/>
  <c r="K41" i="4"/>
  <c r="J41" i="4"/>
  <c r="I41" i="4"/>
  <c r="H41" i="4"/>
  <c r="G41" i="4"/>
  <c r="F41" i="4"/>
  <c r="E41" i="4"/>
  <c r="AB39" i="4"/>
  <c r="AA39" i="4"/>
  <c r="Z39" i="4"/>
  <c r="Y39" i="4"/>
  <c r="X39" i="4"/>
  <c r="W39" i="4"/>
  <c r="V39" i="4"/>
  <c r="U39" i="4"/>
  <c r="T39" i="4"/>
  <c r="S39" i="4"/>
  <c r="R39" i="4"/>
  <c r="Q39" i="4"/>
  <c r="P39" i="4"/>
  <c r="O39" i="4"/>
  <c r="N39" i="4"/>
  <c r="M39" i="4"/>
  <c r="L39" i="4"/>
  <c r="K39" i="4"/>
  <c r="J39" i="4"/>
  <c r="I39" i="4"/>
  <c r="H39" i="4"/>
  <c r="G39" i="4"/>
  <c r="F39" i="4"/>
  <c r="E39" i="4"/>
  <c r="AB37" i="4"/>
  <c r="AA37" i="4"/>
  <c r="Z37" i="4"/>
  <c r="Y37" i="4"/>
  <c r="X37" i="4"/>
  <c r="W37" i="4"/>
  <c r="V37" i="4"/>
  <c r="U37" i="4"/>
  <c r="T37" i="4"/>
  <c r="S37" i="4"/>
  <c r="R37" i="4"/>
  <c r="Q37" i="4"/>
  <c r="P37" i="4"/>
  <c r="O37" i="4"/>
  <c r="N37" i="4"/>
  <c r="M37" i="4"/>
  <c r="L37" i="4"/>
  <c r="K37" i="4"/>
  <c r="J37" i="4"/>
  <c r="I37" i="4"/>
  <c r="H37" i="4"/>
  <c r="G37" i="4"/>
  <c r="F37" i="4"/>
  <c r="E37" i="4"/>
  <c r="AB35" i="4"/>
  <c r="AA35" i="4"/>
  <c r="Z35" i="4"/>
  <c r="Y35" i="4"/>
  <c r="X35" i="4"/>
  <c r="W35" i="4"/>
  <c r="V35" i="4"/>
  <c r="U35" i="4"/>
  <c r="T35" i="4"/>
  <c r="S35" i="4"/>
  <c r="R35" i="4"/>
  <c r="Q35" i="4"/>
  <c r="P35" i="4"/>
  <c r="O35" i="4"/>
  <c r="N35" i="4"/>
  <c r="M35" i="4"/>
  <c r="L35" i="4"/>
  <c r="K35" i="4"/>
  <c r="J35" i="4"/>
  <c r="I35" i="4"/>
  <c r="H35" i="4"/>
  <c r="G35" i="4"/>
  <c r="F35" i="4"/>
  <c r="E35" i="4"/>
  <c r="AB33" i="4"/>
  <c r="AA33" i="4"/>
  <c r="Z33" i="4"/>
  <c r="Y33" i="4"/>
  <c r="X33" i="4"/>
  <c r="W33" i="4"/>
  <c r="V33" i="4"/>
  <c r="U33" i="4"/>
  <c r="T33" i="4"/>
  <c r="S33" i="4"/>
  <c r="R33" i="4"/>
  <c r="Q33" i="4"/>
  <c r="P33" i="4"/>
  <c r="O33" i="4"/>
  <c r="N33" i="4"/>
  <c r="M33" i="4"/>
  <c r="L33" i="4"/>
  <c r="K33" i="4"/>
  <c r="J33" i="4"/>
  <c r="I33" i="4"/>
  <c r="H33" i="4"/>
  <c r="G33" i="4"/>
  <c r="F33" i="4"/>
  <c r="E33" i="4"/>
  <c r="AB31" i="4"/>
  <c r="AA31" i="4"/>
  <c r="Z31" i="4"/>
  <c r="Y31" i="4"/>
  <c r="X31" i="4"/>
  <c r="W31" i="4"/>
  <c r="V31" i="4"/>
  <c r="U31" i="4"/>
  <c r="T31" i="4"/>
  <c r="S31" i="4"/>
  <c r="R31" i="4"/>
  <c r="Q31" i="4"/>
  <c r="P31" i="4"/>
  <c r="O31" i="4"/>
  <c r="N31" i="4"/>
  <c r="M31" i="4"/>
  <c r="L31" i="4"/>
  <c r="K31" i="4"/>
  <c r="J31" i="4"/>
  <c r="I31" i="4"/>
  <c r="H31" i="4"/>
  <c r="G31" i="4"/>
  <c r="F31" i="4"/>
  <c r="E31" i="4"/>
  <c r="AB29" i="4"/>
  <c r="AA29" i="4"/>
  <c r="Z29" i="4"/>
  <c r="Y29" i="4"/>
  <c r="X29" i="4"/>
  <c r="W29" i="4"/>
  <c r="V29" i="4"/>
  <c r="U29" i="4"/>
  <c r="T29" i="4"/>
  <c r="S29" i="4"/>
  <c r="R29" i="4"/>
  <c r="Q29" i="4"/>
  <c r="P29" i="4"/>
  <c r="O29" i="4"/>
  <c r="N29" i="4"/>
  <c r="M29" i="4"/>
  <c r="L29" i="4"/>
  <c r="K29" i="4"/>
  <c r="J29" i="4"/>
  <c r="I29" i="4"/>
  <c r="H29" i="4"/>
  <c r="G29" i="4"/>
  <c r="F29" i="4"/>
  <c r="E29" i="4"/>
  <c r="AB27" i="4"/>
  <c r="AA27" i="4"/>
  <c r="Z27" i="4"/>
  <c r="Y27" i="4"/>
  <c r="X27" i="4"/>
  <c r="W27" i="4"/>
  <c r="V27" i="4"/>
  <c r="U27" i="4"/>
  <c r="T27" i="4"/>
  <c r="S27" i="4"/>
  <c r="R27" i="4"/>
  <c r="Q27" i="4"/>
  <c r="P27" i="4"/>
  <c r="O27" i="4"/>
  <c r="N27" i="4"/>
  <c r="M27" i="4"/>
  <c r="L27" i="4"/>
  <c r="K27" i="4"/>
  <c r="J27" i="4"/>
  <c r="I27" i="4"/>
  <c r="H27" i="4"/>
  <c r="G27" i="4"/>
  <c r="F27" i="4"/>
  <c r="E27" i="4"/>
  <c r="AB25" i="4"/>
  <c r="AA25" i="4"/>
  <c r="Z25" i="4"/>
  <c r="Y25" i="4"/>
  <c r="X25" i="4"/>
  <c r="W25" i="4"/>
  <c r="V25" i="4"/>
  <c r="U25" i="4"/>
  <c r="T25" i="4"/>
  <c r="S25" i="4"/>
  <c r="R25" i="4"/>
  <c r="Q25" i="4"/>
  <c r="P25" i="4"/>
  <c r="O25" i="4"/>
  <c r="N25" i="4"/>
  <c r="M25" i="4"/>
  <c r="L25" i="4"/>
  <c r="K25" i="4"/>
  <c r="J25" i="4"/>
  <c r="I25" i="4"/>
  <c r="H25" i="4"/>
  <c r="G25" i="4"/>
  <c r="F25" i="4"/>
  <c r="E25" i="4"/>
  <c r="AB23" i="4"/>
  <c r="AA23" i="4"/>
  <c r="Z23" i="4"/>
  <c r="Y23" i="4"/>
  <c r="X23" i="4"/>
  <c r="W23" i="4"/>
  <c r="V23" i="4"/>
  <c r="U23" i="4"/>
  <c r="T23" i="4"/>
  <c r="S23" i="4"/>
  <c r="R23" i="4"/>
  <c r="Q23" i="4"/>
  <c r="P23" i="4"/>
  <c r="O23" i="4"/>
  <c r="N23" i="4"/>
  <c r="M23" i="4"/>
  <c r="L23" i="4"/>
  <c r="K23" i="4"/>
  <c r="J23" i="4"/>
  <c r="I23" i="4"/>
  <c r="H23" i="4"/>
  <c r="G23" i="4"/>
  <c r="F23" i="4"/>
  <c r="E23" i="4"/>
  <c r="AB21" i="4"/>
  <c r="AA21" i="4"/>
  <c r="Z21" i="4"/>
  <c r="Y21" i="4"/>
  <c r="X21" i="4"/>
  <c r="W21" i="4"/>
  <c r="V21" i="4"/>
  <c r="U21" i="4"/>
  <c r="T21" i="4"/>
  <c r="S21" i="4"/>
  <c r="R21" i="4"/>
  <c r="Q21" i="4"/>
  <c r="P21" i="4"/>
  <c r="O21" i="4"/>
  <c r="N21" i="4"/>
  <c r="M21" i="4"/>
  <c r="L21" i="4"/>
  <c r="K21" i="4"/>
  <c r="J21" i="4"/>
  <c r="I21" i="4"/>
  <c r="H21" i="4"/>
  <c r="G21" i="4"/>
  <c r="F21" i="4"/>
  <c r="E21" i="4"/>
  <c r="AB19" i="4"/>
  <c r="AA19" i="4"/>
  <c r="Z19" i="4"/>
  <c r="Y19" i="4"/>
  <c r="X19" i="4"/>
  <c r="W19" i="4"/>
  <c r="V19" i="4"/>
  <c r="U19" i="4"/>
  <c r="T19" i="4"/>
  <c r="S19" i="4"/>
  <c r="R19" i="4"/>
  <c r="Q19" i="4"/>
  <c r="P19" i="4"/>
  <c r="O19" i="4"/>
  <c r="N19" i="4"/>
  <c r="M19" i="4"/>
  <c r="L19" i="4"/>
  <c r="K19" i="4"/>
  <c r="J19" i="4"/>
  <c r="I19" i="4"/>
  <c r="H19" i="4"/>
  <c r="G19" i="4"/>
  <c r="F19" i="4"/>
  <c r="E19" i="4"/>
  <c r="AB17" i="4"/>
  <c r="AA17" i="4"/>
  <c r="Z17" i="4"/>
  <c r="Y17" i="4"/>
  <c r="X17" i="4"/>
  <c r="W17" i="4"/>
  <c r="V17" i="4"/>
  <c r="U17" i="4"/>
  <c r="T17" i="4"/>
  <c r="S17" i="4"/>
  <c r="R17" i="4"/>
  <c r="Q17" i="4"/>
  <c r="P17" i="4"/>
  <c r="O17" i="4"/>
  <c r="N17" i="4"/>
  <c r="M17" i="4"/>
  <c r="L17" i="4"/>
  <c r="K17" i="4"/>
  <c r="J17" i="4"/>
  <c r="I17" i="4"/>
  <c r="H17" i="4"/>
  <c r="G17" i="4"/>
  <c r="F17" i="4"/>
  <c r="E17" i="4"/>
  <c r="AB15" i="4"/>
  <c r="AA15" i="4"/>
  <c r="Z15" i="4"/>
  <c r="Y15" i="4"/>
  <c r="X15" i="4"/>
  <c r="W15" i="4"/>
  <c r="V15" i="4"/>
  <c r="U15" i="4"/>
  <c r="T15" i="4"/>
  <c r="S15" i="4"/>
  <c r="R15" i="4"/>
  <c r="Q15" i="4"/>
  <c r="P15" i="4"/>
  <c r="O15" i="4"/>
  <c r="N15" i="4"/>
  <c r="M15" i="4"/>
  <c r="L15" i="4"/>
  <c r="K15" i="4"/>
  <c r="J15" i="4"/>
  <c r="I15" i="4"/>
  <c r="H15" i="4"/>
  <c r="G15" i="4"/>
  <c r="F15" i="4"/>
  <c r="E15" i="4"/>
  <c r="AB13" i="4"/>
  <c r="AA13" i="4"/>
  <c r="Z13" i="4"/>
  <c r="Y13" i="4"/>
  <c r="X13" i="4"/>
  <c r="S13" i="4"/>
  <c r="R13" i="4"/>
  <c r="Q13" i="4"/>
  <c r="P13" i="4"/>
  <c r="O13" i="4"/>
  <c r="N13" i="4"/>
  <c r="M13" i="4"/>
  <c r="L13" i="4"/>
  <c r="K13" i="4"/>
  <c r="J13" i="4"/>
  <c r="I13" i="4"/>
  <c r="H13" i="4"/>
  <c r="G13" i="4"/>
  <c r="F13" i="4"/>
  <c r="E13" i="4"/>
  <c r="X11" i="4"/>
  <c r="V11" i="4"/>
  <c r="U11" i="4"/>
  <c r="T11" i="4"/>
  <c r="S11" i="4"/>
  <c r="H11" i="4"/>
  <c r="G11" i="4"/>
  <c r="F11" i="4"/>
  <c r="E11" i="4"/>
  <c r="AB9" i="4"/>
  <c r="AA9" i="4"/>
  <c r="Z9" i="4"/>
  <c r="Y9" i="4"/>
  <c r="X9" i="4"/>
  <c r="W9" i="4"/>
  <c r="V9" i="4"/>
  <c r="U9" i="4"/>
  <c r="T9" i="4"/>
  <c r="S9" i="4"/>
  <c r="R9" i="4"/>
  <c r="Q9" i="4"/>
  <c r="P9" i="4"/>
  <c r="O9" i="4"/>
  <c r="N9" i="4"/>
  <c r="M9" i="4"/>
  <c r="L9" i="4"/>
  <c r="K9" i="4"/>
  <c r="J9" i="4"/>
  <c r="I9" i="4"/>
  <c r="H9" i="4"/>
  <c r="G9" i="4"/>
  <c r="F9" i="4"/>
  <c r="E9" i="4"/>
  <c r="H68" i="4" l="1"/>
  <c r="H69" i="4" s="1"/>
  <c r="AC31" i="4"/>
  <c r="AC35" i="4"/>
  <c r="AC39" i="4"/>
  <c r="AC43" i="4"/>
  <c r="AC70" i="4"/>
  <c r="AC61" i="4"/>
  <c r="AC29" i="4"/>
  <c r="AC59" i="4"/>
  <c r="AC23" i="4"/>
  <c r="AC51" i="4"/>
  <c r="AC55" i="4"/>
  <c r="AC63" i="4"/>
  <c r="AC47" i="4"/>
  <c r="AC17" i="4"/>
  <c r="AC25" i="4"/>
  <c r="AC41" i="4"/>
  <c r="AC45" i="4"/>
  <c r="AC49" i="4"/>
  <c r="AC53" i="4"/>
  <c r="AC57" i="4"/>
  <c r="AC19" i="4"/>
  <c r="AC37" i="4"/>
  <c r="AC9" i="4"/>
  <c r="AC27" i="4"/>
  <c r="AC15" i="4"/>
  <c r="AC21" i="4"/>
  <c r="AC33" i="4"/>
  <c r="AC65" i="4"/>
  <c r="T13" i="4"/>
  <c r="U13" i="4"/>
  <c r="U68" i="4" s="1"/>
  <c r="U69" i="4" s="1"/>
  <c r="V13" i="4"/>
  <c r="V68" i="4" s="1"/>
  <c r="V69" i="4" s="1"/>
  <c r="W11" i="4"/>
  <c r="W68" i="4" s="1"/>
  <c r="W69" i="4" s="1"/>
  <c r="Z11" i="4"/>
  <c r="Z68" i="4" s="1"/>
  <c r="Z69" i="4" s="1"/>
  <c r="AA11" i="4"/>
  <c r="AA68" i="4" s="1"/>
  <c r="AA69" i="4" s="1"/>
  <c r="AB11" i="4"/>
  <c r="AB68" i="4" s="1"/>
  <c r="AB69" i="4" s="1"/>
  <c r="M11" i="4"/>
  <c r="J11" i="4"/>
  <c r="J68" i="4" s="1"/>
  <c r="J69" i="4" s="1"/>
  <c r="N11" i="4"/>
  <c r="I11" i="4"/>
  <c r="I68" i="4" s="1"/>
  <c r="I69" i="4" s="1"/>
  <c r="K11" i="4"/>
  <c r="K68" i="4" s="1"/>
  <c r="K69" i="4" s="1"/>
  <c r="O11" i="4"/>
  <c r="O68" i="4" s="1"/>
  <c r="O69" i="4" s="1"/>
  <c r="Y11" i="4"/>
  <c r="Y68" i="4" s="1"/>
  <c r="Y69" i="4" s="1"/>
  <c r="L11" i="4"/>
  <c r="L68" i="4" s="1"/>
  <c r="L69" i="4" s="1"/>
  <c r="P11" i="4"/>
  <c r="P68" i="4" s="1"/>
  <c r="P69" i="4" s="1"/>
  <c r="Q11" i="4"/>
  <c r="Q68" i="4" s="1"/>
  <c r="Q69" i="4" s="1"/>
  <c r="S68" i="4"/>
  <c r="S69" i="4" s="1"/>
  <c r="R68" i="4"/>
  <c r="R69" i="4" s="1"/>
  <c r="N68" i="4"/>
  <c r="N69" i="4" s="1"/>
  <c r="E68" i="4"/>
  <c r="E69" i="4" s="1"/>
  <c r="F68" i="4"/>
  <c r="F69" i="4" s="1"/>
  <c r="X68" i="4"/>
  <c r="X69" i="4" s="1"/>
  <c r="G68" i="4"/>
  <c r="G69" i="4" s="1"/>
  <c r="Y83" i="4"/>
  <c r="U83" i="4"/>
  <c r="Q83" i="4"/>
  <c r="M83" i="4"/>
  <c r="I83" i="4"/>
  <c r="AC67" i="4"/>
  <c r="AC13" i="4" l="1"/>
  <c r="AC11" i="4"/>
  <c r="T68" i="4"/>
  <c r="T69" i="4" s="1"/>
  <c r="Q71" i="4" s="1"/>
  <c r="U71" i="4"/>
  <c r="Y71" i="4"/>
  <c r="Y78" i="4" s="1"/>
  <c r="Y91" i="4" s="1"/>
  <c r="I71" i="4"/>
  <c r="I77" i="4" s="1"/>
  <c r="I90" i="4" s="1"/>
  <c r="D104" i="4" s="1"/>
  <c r="M68" i="4"/>
  <c r="M69" i="4" s="1"/>
  <c r="M71" i="4" s="1"/>
  <c r="M77" i="4" s="1"/>
  <c r="M90" i="4" s="1"/>
  <c r="D108" i="4" s="1"/>
  <c r="U77" i="4"/>
  <c r="U90" i="4" s="1"/>
  <c r="D116" i="4" s="1"/>
  <c r="U78" i="4"/>
  <c r="U91" i="4" s="1"/>
  <c r="Y77" i="4"/>
  <c r="Y90" i="4" s="1"/>
  <c r="D120" i="4" s="1"/>
  <c r="E71" i="4"/>
  <c r="I78" i="4" l="1"/>
  <c r="I91" i="4" s="1"/>
  <c r="D102" i="4" s="1"/>
  <c r="E103" i="4" s="1"/>
  <c r="Q77" i="4"/>
  <c r="Q90" i="4" s="1"/>
  <c r="D112" i="4" s="1"/>
  <c r="Q78" i="4"/>
  <c r="Q91" i="4" s="1"/>
  <c r="AC69" i="4"/>
  <c r="AC68" i="4"/>
  <c r="M78" i="4"/>
  <c r="M91" i="4" s="1"/>
  <c r="E78" i="4"/>
  <c r="E77" i="4"/>
  <c r="AC71" i="4"/>
  <c r="D118" i="4"/>
  <c r="E119" i="4" s="1"/>
  <c r="Y92" i="4"/>
  <c r="U92" i="4"/>
  <c r="D114" i="4"/>
  <c r="E115" i="4" s="1"/>
  <c r="Q92" i="4"/>
  <c r="D110" i="4"/>
  <c r="E111" i="4" s="1"/>
  <c r="I92" i="4" l="1"/>
  <c r="D106" i="4"/>
  <c r="E107" i="4" s="1"/>
  <c r="M92" i="4"/>
  <c r="E79" i="4"/>
  <c r="I79" i="4" s="1"/>
  <c r="M79" i="4" s="1"/>
  <c r="Q79" i="4" s="1"/>
  <c r="U79" i="4" s="1"/>
  <c r="Y79" i="4" s="1"/>
  <c r="AC77" i="4"/>
  <c r="E80" i="4"/>
  <c r="I80" i="4" s="1"/>
  <c r="M80" i="4" s="1"/>
  <c r="Q80" i="4" s="1"/>
  <c r="U80" i="4" s="1"/>
  <c r="Y80" i="4" s="1"/>
  <c r="AC80" i="4" s="1"/>
  <c r="E84" i="4"/>
  <c r="E91" i="4" l="1"/>
  <c r="E86" i="4"/>
  <c r="I86" i="4" s="1"/>
  <c r="M86" i="4" s="1"/>
  <c r="Q86" i="4" s="1"/>
  <c r="U86" i="4" s="1"/>
  <c r="Y86" i="4" s="1"/>
  <c r="AC86" i="4" s="1"/>
  <c r="E83" i="4"/>
  <c r="E85" i="4" l="1"/>
  <c r="I85" i="4" s="1"/>
  <c r="M85" i="4" s="1"/>
  <c r="Q85" i="4" s="1"/>
  <c r="U85" i="4" s="1"/>
  <c r="Y85" i="4" s="1"/>
  <c r="E90" i="4"/>
  <c r="AC83" i="4"/>
  <c r="D98" i="4"/>
  <c r="E99" i="4" s="1"/>
  <c r="E92" i="4"/>
  <c r="E94" i="4"/>
  <c r="I94" i="4" s="1"/>
  <c r="M94" i="4" s="1"/>
  <c r="Q94" i="4" s="1"/>
  <c r="U94" i="4" s="1"/>
  <c r="Y94" i="4" s="1"/>
  <c r="E93" i="4" l="1"/>
  <c r="I93" i="4" s="1"/>
  <c r="M93" i="4" s="1"/>
  <c r="Q93" i="4" s="1"/>
  <c r="U93" i="4" s="1"/>
  <c r="Y93" i="4" s="1"/>
  <c r="D100" i="4"/>
  <c r="H148" i="1" l="1"/>
  <c r="H123" i="1" l="1"/>
  <c r="H114" i="1" l="1"/>
  <c r="H125" i="1" l="1"/>
  <c r="H149" i="1" l="1"/>
  <c r="H11" i="1"/>
  <c r="H28" i="1" l="1"/>
  <c r="H29" i="1"/>
  <c r="H31" i="1"/>
  <c r="H32" i="1"/>
  <c r="H33" i="1"/>
  <c r="H35" i="1"/>
  <c r="H36" i="1"/>
  <c r="H15" i="1"/>
  <c r="H16" i="1"/>
  <c r="H17" i="1"/>
  <c r="H18" i="1"/>
  <c r="H19" i="1"/>
  <c r="H20" i="1"/>
  <c r="H21" i="1"/>
  <c r="H23" i="1"/>
  <c r="H24" i="1"/>
  <c r="H25" i="1"/>
  <c r="H12" i="1"/>
  <c r="I10" i="1" s="1"/>
  <c r="H46" i="1"/>
  <c r="H47" i="1"/>
  <c r="H49" i="1"/>
  <c r="H51" i="1"/>
  <c r="H39" i="1"/>
  <c r="H40" i="1"/>
  <c r="H42" i="1"/>
  <c r="H54" i="1"/>
  <c r="H55" i="1"/>
  <c r="H56" i="1"/>
  <c r="H59" i="1"/>
  <c r="H60" i="1"/>
  <c r="H61" i="1"/>
  <c r="H62" i="1"/>
  <c r="H63" i="1"/>
  <c r="H64" i="1"/>
  <c r="H65" i="1"/>
  <c r="H66" i="1"/>
  <c r="H67" i="1"/>
  <c r="H70" i="1"/>
  <c r="H72" i="1"/>
  <c r="H74" i="1"/>
  <c r="H75" i="1"/>
  <c r="H76" i="1"/>
  <c r="I34" i="1" l="1"/>
  <c r="H128" i="1" l="1"/>
  <c r="H127" i="1"/>
  <c r="H124" i="1"/>
  <c r="H122" i="1"/>
  <c r="H121" i="1"/>
  <c r="H120" i="1"/>
  <c r="H119" i="1"/>
  <c r="H118" i="1"/>
  <c r="H117" i="1"/>
  <c r="H116" i="1"/>
  <c r="H113" i="1"/>
  <c r="H112" i="1"/>
  <c r="H111" i="1"/>
  <c r="H109" i="1"/>
  <c r="H108" i="1"/>
  <c r="H107" i="1"/>
  <c r="H106" i="1"/>
  <c r="H105" i="1"/>
  <c r="H103" i="1"/>
  <c r="H102" i="1"/>
  <c r="H100" i="1"/>
  <c r="H99" i="1"/>
  <c r="H98" i="1"/>
  <c r="H97" i="1"/>
  <c r="H96" i="1"/>
  <c r="H95" i="1"/>
  <c r="H94" i="1"/>
  <c r="H93" i="1"/>
  <c r="H92" i="1"/>
  <c r="H91" i="1"/>
  <c r="H90" i="1"/>
  <c r="H89" i="1"/>
  <c r="H88" i="1"/>
  <c r="H87" i="1"/>
  <c r="H85" i="1"/>
  <c r="H84" i="1"/>
  <c r="H82" i="1"/>
  <c r="H81" i="1"/>
  <c r="H79" i="1"/>
  <c r="H130" i="1"/>
  <c r="H131" i="1"/>
  <c r="H147" i="1"/>
  <c r="I129" i="1" l="1"/>
  <c r="I146" i="1"/>
  <c r="H101" i="1"/>
  <c r="I77" i="1" s="1"/>
  <c r="I52" i="1" l="1"/>
  <c r="I43" i="1"/>
  <c r="J184" i="1" l="1"/>
  <c r="J182" i="1"/>
  <c r="I73" i="1"/>
  <c r="I37" i="1"/>
  <c r="I26" i="1"/>
  <c r="I133" i="1" l="1"/>
  <c r="J34" i="1" s="1"/>
  <c r="I13" i="1"/>
  <c r="I57" i="1"/>
  <c r="I68" i="1"/>
  <c r="J186" i="1"/>
  <c r="J77" i="1" l="1"/>
  <c r="I135" i="1"/>
  <c r="I136" i="1" s="1"/>
  <c r="I137" i="1" s="1"/>
  <c r="J129" i="1"/>
  <c r="J52" i="1"/>
  <c r="J43" i="1"/>
  <c r="J37" i="1"/>
  <c r="J26" i="1"/>
  <c r="J10" i="1"/>
  <c r="J68" i="1"/>
  <c r="J57" i="1"/>
  <c r="J13" i="1"/>
  <c r="J73" i="1"/>
  <c r="I139" i="1" l="1"/>
  <c r="I138" i="1"/>
  <c r="I140" i="1" l="1"/>
  <c r="I141" i="1" s="1"/>
  <c r="I142" i="1" s="1"/>
  <c r="I144" i="1" l="1"/>
  <c r="J133" i="1"/>
  <c r="I151" i="1"/>
</calcChain>
</file>

<file path=xl/sharedStrings.xml><?xml version="1.0" encoding="utf-8"?>
<sst xmlns="http://schemas.openxmlformats.org/spreadsheetml/2006/main" count="604" uniqueCount="414">
  <si>
    <t>“2022  Año de Homenaje Las Malvinas son Argentina"</t>
  </si>
  <si>
    <t>OBRA: Reacondicionamiento Sala Técnica - Aeropuerto de Reconquista</t>
  </si>
  <si>
    <t>ITEM</t>
  </si>
  <si>
    <t>DESCRIPCION</t>
  </si>
  <si>
    <t>Unid.</t>
  </si>
  <si>
    <t>Cant.</t>
  </si>
  <si>
    <t>Costo Unitario</t>
  </si>
  <si>
    <t>Subtotal</t>
  </si>
  <si>
    <t>Total</t>
  </si>
  <si>
    <t>%  incidencia</t>
  </si>
  <si>
    <t>TAREAS PRELIMINARES</t>
  </si>
  <si>
    <t>1.1</t>
  </si>
  <si>
    <t>Replanteo.</t>
  </si>
  <si>
    <t>un</t>
  </si>
  <si>
    <t>1.2</t>
  </si>
  <si>
    <t>Obrador y Sanitarios para el personal y cerco de obra</t>
  </si>
  <si>
    <t>2</t>
  </si>
  <si>
    <t>DEMOLICIONES Y RETIROS</t>
  </si>
  <si>
    <t>2.1</t>
  </si>
  <si>
    <t>6° Piso Sala Técnica</t>
  </si>
  <si>
    <t>2.1.1</t>
  </si>
  <si>
    <t>Retiro de carpinterías de ventanas existentes.</t>
  </si>
  <si>
    <t>2.1.2</t>
  </si>
  <si>
    <t>Retiro de carpintería de puerta placa interior.</t>
  </si>
  <si>
    <t>2.1.3</t>
  </si>
  <si>
    <t>Retiro de revoques y pinturas en muros interiores que se encuentren en mal estado.</t>
  </si>
  <si>
    <t>m2</t>
  </si>
  <si>
    <t>2.1.4</t>
  </si>
  <si>
    <t>Retiro de material flojo o en mal estado de cielorraso interior.</t>
  </si>
  <si>
    <t>2.1.5</t>
  </si>
  <si>
    <t>Retiro de tabique de placa de roca de yeso.</t>
  </si>
  <si>
    <t>2.1.6</t>
  </si>
  <si>
    <t>Retiro de piso de goma existente.</t>
  </si>
  <si>
    <t>2.1.7</t>
  </si>
  <si>
    <t>Demolición de losa para pase.</t>
  </si>
  <si>
    <t>2.2</t>
  </si>
  <si>
    <t>7° Piso Cubiertas</t>
  </si>
  <si>
    <t>2.2.1</t>
  </si>
  <si>
    <t>Retiro carpeta en losa de apoyo de cabina.</t>
  </si>
  <si>
    <t>2.2.2</t>
  </si>
  <si>
    <t>Retiro de solado existente en losa perimetral.</t>
  </si>
  <si>
    <t>2.2.3</t>
  </si>
  <si>
    <t>Picado en mampostería para realización de babeta perimetral.</t>
  </si>
  <si>
    <t>ml</t>
  </si>
  <si>
    <t>3</t>
  </si>
  <si>
    <t>ALBAÑILERÍA</t>
  </si>
  <si>
    <t>3.1</t>
  </si>
  <si>
    <t>3.1.1</t>
  </si>
  <si>
    <t>Ejecución de revoque hidrófugo en vanos exteriores de carpintería.</t>
  </si>
  <si>
    <t>3.1.2</t>
  </si>
  <si>
    <t xml:space="preserve">Reparaciones en paredes interiores con revoque grueso fratazado interior + Revoque fino. </t>
  </si>
  <si>
    <t>3.2</t>
  </si>
  <si>
    <t>3.2.1</t>
  </si>
  <si>
    <r>
      <rPr>
        <b/>
        <sz val="10"/>
        <rFont val="Arial"/>
        <family val="2"/>
      </rPr>
      <t>CN1</t>
    </r>
    <r>
      <rPr>
        <sz val="10"/>
        <rFont val="Arial"/>
        <family val="2"/>
      </rPr>
      <t>- Ejecución de carpeta niveladora con hidrófugo para recibir membrana en cubiertas.</t>
    </r>
  </si>
  <si>
    <t>3.2.2</t>
  </si>
  <si>
    <r>
      <rPr>
        <b/>
        <sz val="10"/>
        <rFont val="Arial"/>
        <family val="2"/>
      </rPr>
      <t>B1</t>
    </r>
    <r>
      <rPr>
        <sz val="10"/>
        <rFont val="Arial"/>
        <family val="2"/>
      </rPr>
      <t>- Ejecución de babeta perimetral en mampostería de cubierta.</t>
    </r>
  </si>
  <si>
    <t>3.2.3</t>
  </si>
  <si>
    <t>Ejecución de banquina con mampostería de ladrillo común por pase en losa.</t>
  </si>
  <si>
    <t>gl</t>
  </si>
  <si>
    <t>4</t>
  </si>
  <si>
    <t>ANTENA</t>
  </si>
  <si>
    <t>4.1</t>
  </si>
  <si>
    <t>Cateo y verificacion de la estructura en losa de cabina, para recibir nueva antena.</t>
  </si>
  <si>
    <t>4.2</t>
  </si>
  <si>
    <t>Provisión y colocación de mastil de apoyo en losa de hormigón armado de la cubierta. Incluye base de apoyo de hormigón.</t>
  </si>
  <si>
    <t>5</t>
  </si>
  <si>
    <t>CONSTRUCCIÓN EN SECO</t>
  </si>
  <si>
    <t>5.1</t>
  </si>
  <si>
    <t>Tabiques</t>
  </si>
  <si>
    <t>5.1.1</t>
  </si>
  <si>
    <r>
      <rPr>
        <b/>
        <sz val="10"/>
        <rFont val="Arial"/>
        <family val="2"/>
      </rPr>
      <t>M1</t>
    </r>
    <r>
      <rPr>
        <sz val="10"/>
        <rFont val="Arial"/>
        <family val="2"/>
      </rPr>
      <t>- Provisión y colocación de tabique divisorio ignifugo e:10cm de placa de roca de yeso tipo Durlock o similar e:12,5mm. Perfil 70mm + lana de vidrio + placa de roca de yeso común a cada lado.</t>
    </r>
  </si>
  <si>
    <t>5.1.2</t>
  </si>
  <si>
    <r>
      <rPr>
        <b/>
        <sz val="10"/>
        <rFont val="Arial"/>
        <family val="2"/>
      </rPr>
      <t>M2</t>
    </r>
    <r>
      <rPr>
        <sz val="10"/>
        <rFont val="Arial"/>
        <family val="2"/>
      </rPr>
      <t>- Provisión y colocación de tabique de medio forro ignifugo de placa de roca de yeso tipo Durlock o similar e:12,5mm. Perfil 70mm + lana de vidrio + placa de roca de yeso común en un lado.</t>
    </r>
  </si>
  <si>
    <t>5.2</t>
  </si>
  <si>
    <t>Cielorrasos</t>
  </si>
  <si>
    <t>5.2.1</t>
  </si>
  <si>
    <r>
      <rPr>
        <b/>
        <sz val="10"/>
        <rFont val="Arial"/>
        <family val="2"/>
      </rPr>
      <t>C1</t>
    </r>
    <r>
      <rPr>
        <sz val="10"/>
        <rFont val="Arial"/>
        <family val="2"/>
      </rPr>
      <t>- Reparación de cielorrasos en mal estado.</t>
    </r>
  </si>
  <si>
    <t>6</t>
  </si>
  <si>
    <t>SOLADOS Y ZÓCALOS</t>
  </si>
  <si>
    <t>6.1</t>
  </si>
  <si>
    <t>Solados</t>
  </si>
  <si>
    <t>6.1.1</t>
  </si>
  <si>
    <r>
      <rPr>
        <b/>
        <sz val="10"/>
        <rFont val="Arial"/>
        <family val="2"/>
      </rPr>
      <t>S1</t>
    </r>
    <r>
      <rPr>
        <sz val="10"/>
        <rFont val="Arial"/>
        <family val="2"/>
      </rPr>
      <t>- Provisión y colocación de nuevo piso vinílico autoposante en baldosas tipo Geo_tx_se alto tránsito de Indelval o similar.</t>
    </r>
  </si>
  <si>
    <t>6.1.2</t>
  </si>
  <si>
    <t>Provisión y colocación de estructura de apoyo y planchas de fenólicos de 18mm para colocación de piso.</t>
  </si>
  <si>
    <t>8° Piso Cabina de Control</t>
  </si>
  <si>
    <t>6.1.3</t>
  </si>
  <si>
    <t>6.2</t>
  </si>
  <si>
    <t>Zócalos</t>
  </si>
  <si>
    <t>6.2.1</t>
  </si>
  <si>
    <r>
      <rPr>
        <b/>
        <sz val="10"/>
        <rFont val="Arial"/>
        <family val="2"/>
      </rPr>
      <t>Z1</t>
    </r>
    <r>
      <rPr>
        <sz val="10"/>
        <rFont val="Arial"/>
        <family val="2"/>
      </rPr>
      <t>- Provisión y colocación de zócalo EPS.</t>
    </r>
  </si>
  <si>
    <t>7</t>
  </si>
  <si>
    <t>PINTURAS</t>
  </si>
  <si>
    <t>7.1</t>
  </si>
  <si>
    <t>7.1.1</t>
  </si>
  <si>
    <r>
      <rPr>
        <b/>
        <sz val="10"/>
        <rFont val="Arial"/>
        <family val="2"/>
      </rPr>
      <t>R1</t>
    </r>
    <r>
      <rPr>
        <sz val="10"/>
        <rFont val="Arial"/>
        <family val="2"/>
      </rPr>
      <t>- Provisión y ejecución de Pintura Latex satinado interior en muros interiores. Preparación de superficies, aplicación de enduido / yeso completo, 2° mano de fijador al aguarrás y 3 manos de LATEX, Sherwin Williams o similar.</t>
    </r>
  </si>
  <si>
    <t>7.1.2</t>
  </si>
  <si>
    <r>
      <rPr>
        <b/>
        <sz val="10"/>
        <rFont val="Arial"/>
        <family val="2"/>
      </rPr>
      <t>R2</t>
    </r>
    <r>
      <rPr>
        <sz val="10"/>
        <rFont val="Arial"/>
        <family val="2"/>
      </rPr>
      <t>- Provisión y ejecución de Pintura Latex exterior en vanos. Preparación de superficies, 2° mano de fijador al aguarrás y 3 manos de LATEX p/ EXTERIOR, Sherwin Williams o similar.</t>
    </r>
  </si>
  <si>
    <t>7.1.3</t>
  </si>
  <si>
    <t>Provisión y ejecución de Pintura interior en cielorrasos interiores. Preparación de superficies, 1° mano de sellador, enduido completo, 2° mano de sellador, y 3 manos de látex para cielorraso, de Sherwin Williams o similar.</t>
  </si>
  <si>
    <t>8</t>
  </si>
  <si>
    <t>IMPERMEABILIZACION</t>
  </si>
  <si>
    <t>8.1</t>
  </si>
  <si>
    <t>8.1.1</t>
  </si>
  <si>
    <t>Movimiento de artefactos, equipos de aire acondicionado, luminarias, anclajes y cualquier otro elemento que interfiera en la ejecución de los trabajos para colocación membrana. Se deberá recolocar y reinstalar los equipos de AA y elementos removidos una vez finalizados los trabajos de impermeabilización. Incluye mensulas para equipos.</t>
  </si>
  <si>
    <t>8.1.2</t>
  </si>
  <si>
    <t>Limpieza e hidrolavado alta presión todas las cubiertas.</t>
  </si>
  <si>
    <t>8.1.3</t>
  </si>
  <si>
    <t>Limpieza total de cañerías de lluvia y embudos existentes.</t>
  </si>
  <si>
    <t>8.1.4</t>
  </si>
  <si>
    <t>Provisión y colocación de sellador poliuretánico para el tomado de juntas tipo Weber Flex PU o similar.</t>
  </si>
  <si>
    <t>8.1.5</t>
  </si>
  <si>
    <t>Provisión y colocación de imprimante pintura asfáltica de base solvente tipo Megaflex o similar. Mínimo 2 manos.</t>
  </si>
  <si>
    <t>8.1.6</t>
  </si>
  <si>
    <r>
      <rPr>
        <b/>
        <sz val="10"/>
        <rFont val="Arial"/>
        <family val="2"/>
      </rPr>
      <t xml:space="preserve">S2- </t>
    </r>
    <r>
      <rPr>
        <sz val="10"/>
        <rFont val="Arial"/>
        <family val="2"/>
      </rPr>
      <t>Provisión y colocación de membrana asfáltica transitable en rollo para impermeabilización de toda las cubiertas tipo Weber GEOMAX de 4mm o similar.</t>
    </r>
  </si>
  <si>
    <t>8.1.7</t>
  </si>
  <si>
    <t>Provisión y colocación de membrana autoadhesiva de aplicación en frio para reforzar puntos críticos tipo Megaflex Megafácil o similar. Color a definir.</t>
  </si>
  <si>
    <t>8.1.8</t>
  </si>
  <si>
    <r>
      <rPr>
        <b/>
        <sz val="10"/>
        <rFont val="Arial"/>
        <family val="2"/>
      </rPr>
      <t>S2</t>
    </r>
    <r>
      <rPr>
        <sz val="10"/>
        <rFont val="Arial"/>
        <family val="2"/>
      </rPr>
      <t>- Provisión y colocación de membrana liquida impermeabilizante con poliuretano tipo Weberdry Techos Pu o similar. Color a definir.</t>
    </r>
  </si>
  <si>
    <t>8.1.9</t>
  </si>
  <si>
    <t>Provisión y colocación de embudo con rejilla de hierro galvanizado piramidal de 20cm x 20cm en cada embudo.</t>
  </si>
  <si>
    <t>9</t>
  </si>
  <si>
    <t>CARPINTERÍAS</t>
  </si>
  <si>
    <t>9.1</t>
  </si>
  <si>
    <t>Ventanas</t>
  </si>
  <si>
    <t>9.1.1</t>
  </si>
  <si>
    <r>
      <rPr>
        <b/>
        <sz val="10"/>
        <rFont val="Arial"/>
        <family val="2"/>
      </rPr>
      <t>V1</t>
    </r>
    <r>
      <rPr>
        <sz val="10"/>
        <rFont val="Arial"/>
        <family val="2"/>
      </rPr>
      <t>- Provisión y colocación de carpinterías de aluminio tipo Módena o similar.Vidrio DVH laminado (4+4) más cámara de 9 mm  con lámina de control climático tipo 3M thinsulate o similar.</t>
    </r>
  </si>
  <si>
    <t>9.2</t>
  </si>
  <si>
    <t>Puertas</t>
  </si>
  <si>
    <t>9.2.1</t>
  </si>
  <si>
    <r>
      <rPr>
        <b/>
        <sz val="10"/>
        <rFont val="Arial"/>
        <family val="2"/>
      </rPr>
      <t>P1</t>
    </r>
    <r>
      <rPr>
        <sz val="10"/>
        <rFont val="Arial"/>
        <family val="2"/>
      </rPr>
      <t>-Provisión y colocación de Puertas RF60.</t>
    </r>
  </si>
  <si>
    <t>10</t>
  </si>
  <si>
    <t>TERMOMECÁNICA</t>
  </si>
  <si>
    <t>10.1</t>
  </si>
  <si>
    <t>Reinstalación de los equipos que se encuentran en la sala técnica. Se deberá realizar la carga correspondiente para lograr un funcionamiento adecuado.</t>
  </si>
  <si>
    <t>10.2</t>
  </si>
  <si>
    <t>Provisión e instalación de secuenciador/controlador de aires acondicoinados infrarrojo con comunicación SNMP.</t>
  </si>
  <si>
    <t>10.3</t>
  </si>
  <si>
    <t>Desagües de split hacia pluvial.</t>
  </si>
  <si>
    <t>11</t>
  </si>
  <si>
    <t>INSTALACIÓN ELÉCTRICA</t>
  </si>
  <si>
    <t>11.1</t>
  </si>
  <si>
    <t xml:space="preserve">Sistema de Alimentación Ininterrumpida </t>
  </si>
  <si>
    <t>11.1.1</t>
  </si>
  <si>
    <t xml:space="preserve">Provisión, instalación y PEM de un sistema UPS modular de montaje en rack de 15kVA. Incluye rack/frame, 2 módulos de potencia de 15 kVA (3:1) paralelos redundantes (1+1), 1 módulo de bypass de mantenimiento, módulos de baterías para autonomía de 15 minutos a 5kVA de carga, placa de red SNMP, trasnformador de aislación y cables de alimentación (tipo VERTIV Liebert ITA 2, EATON 9SX, ABB UPScale RI o similar). </t>
  </si>
  <si>
    <t>u</t>
  </si>
  <si>
    <t>11.2</t>
  </si>
  <si>
    <t>Tableros eléctricos</t>
  </si>
  <si>
    <t>11.2.1</t>
  </si>
  <si>
    <t>Diseño, fabricación e instalación de un nuevo tablero eléctrico trifásico de 12 bocas. Reemplaza tablero seccional existente en Sala de Tableros AA2000 (PB)</t>
  </si>
  <si>
    <t>11.2.2</t>
  </si>
  <si>
    <t>Diseño, fabricación e instalación de un nuevo tablero eléctrico trifásico de 168 bocas; a instalar en Sala Técnica, 6° piso (reemplaza tablero existente).</t>
  </si>
  <si>
    <t>11.3</t>
  </si>
  <si>
    <t>Acometidas</t>
  </si>
  <si>
    <t>11.3.1</t>
  </si>
  <si>
    <r>
      <t xml:space="preserve">Provisión e instalación de sistema de cañerías de material sintético extra pesado </t>
    </r>
    <r>
      <rPr>
        <sz val="10"/>
        <rFont val="Calibri"/>
        <family val="2"/>
      </rPr>
      <t>Ø</t>
    </r>
    <r>
      <rPr>
        <sz val="10"/>
        <rFont val="Arial"/>
        <family val="2"/>
      </rPr>
      <t>50 (min.) para vinculación entre sala técnica y Sala de Tableros AA2000 (incluye cajas de pase y accesorios); montaje sobre fachada estacionamiento.</t>
    </r>
  </si>
  <si>
    <t>11.3.2</t>
  </si>
  <si>
    <r>
      <t>Cableado acometida trifásica tablero seccional de sala técnica con conductores IRAM 62267 min. 4x16 mm</t>
    </r>
    <r>
      <rPr>
        <sz val="10"/>
        <rFont val="Calibri"/>
        <family val="2"/>
      </rPr>
      <t xml:space="preserve">²; </t>
    </r>
    <r>
      <rPr>
        <sz val="10"/>
        <rFont val="Arial"/>
        <family val="2"/>
      </rPr>
      <t>incluye conductor de puesta a tierra con IRAM 62267 25mm</t>
    </r>
    <r>
      <rPr>
        <sz val="10"/>
        <rFont val="Calibri"/>
        <family val="2"/>
      </rPr>
      <t>²</t>
    </r>
    <r>
      <rPr>
        <sz val="10"/>
        <rFont val="Arial"/>
        <family val="2"/>
      </rPr>
      <t>)</t>
    </r>
  </si>
  <si>
    <t>11.4</t>
  </si>
  <si>
    <t>Canalizaciones y cableados en Sala Técnica</t>
  </si>
  <si>
    <t>11.4.1</t>
  </si>
  <si>
    <t>Provisión y colocación de tapas metálicas de 100x40 cm  para pisoducto con borne de conexión a tierra</t>
  </si>
  <si>
    <t>11.4.2</t>
  </si>
  <si>
    <r>
      <t>Provisión y tendido de cables de alimentación tipo IRAM 62266 3x2,5mm</t>
    </r>
    <r>
      <rPr>
        <sz val="10"/>
        <rFont val="Calibri"/>
        <family val="2"/>
      </rPr>
      <t>²</t>
    </r>
    <r>
      <rPr>
        <sz val="10"/>
        <rFont val="Arial"/>
        <family val="2"/>
      </rPr>
      <t xml:space="preserve"> en pisoducto (menos de 6m, incluye juego de tomacorrientes hembra y macho tipo IEC 60309 10A 6H) </t>
    </r>
  </si>
  <si>
    <t>11.4.3</t>
  </si>
  <si>
    <r>
      <t>Provisión de tubo de material sintético partido (</t>
    </r>
    <r>
      <rPr>
        <sz val="10"/>
        <rFont val="Calibri"/>
        <family val="2"/>
      </rPr>
      <t>Ø</t>
    </r>
    <r>
      <rPr>
        <sz val="10"/>
        <rFont val="Arial"/>
        <family val="2"/>
      </rPr>
      <t xml:space="preserve"> 23mm) tipo Coflex o similar</t>
    </r>
  </si>
  <si>
    <t>11.4.4</t>
  </si>
  <si>
    <t>Provisión de cepillos pasacables e instalación en tapa de pisoducto (incluye tapa ciega)</t>
  </si>
  <si>
    <t>11.4.5</t>
  </si>
  <si>
    <t>Provisión, instalación y cableado de sistema de cañerías de material sintético semipesado Ø20 (incluye cables tipo IRAM 62267, cajas para módulos, cajas de pase y accesorios de montaje)</t>
  </si>
  <si>
    <t>bocas</t>
  </si>
  <si>
    <t>11.4.6</t>
  </si>
  <si>
    <t>Provisión e instalación de módulos de tomacorrientes dobles (incluye bastidores y tapas)</t>
  </si>
  <si>
    <t>11.4.7</t>
  </si>
  <si>
    <t>Provisión e instalación de módulos de interruptores (2 efectos) (incluye bastidores y tapas)</t>
  </si>
  <si>
    <t>11.4.8</t>
  </si>
  <si>
    <t>Provisión e instalación de módulos de interruptores simple (incluye bastidores y tapas)</t>
  </si>
  <si>
    <t>11.4.9</t>
  </si>
  <si>
    <t>Provisión e instalación de cable canal 100x50 con 7 portabastidores</t>
  </si>
  <si>
    <t>11.4.10</t>
  </si>
  <si>
    <t>Provisión e instalación de bastidores, tapas equipados con 1 conector RJ45 Cat.6.</t>
  </si>
  <si>
    <t>11.4.11</t>
  </si>
  <si>
    <t>Provisión e instalación de bastidores, tapas equipados con 1 conector RJ11</t>
  </si>
  <si>
    <t>11.4.12</t>
  </si>
  <si>
    <t>Provisión e instalación de bandejas portacables perforadas/tipo alambre de 15 cm ala alta con tapa (incluye tapas y accesorios de montaje; ubicación: circulación 6°piso)</t>
  </si>
  <si>
    <t>11.4.13</t>
  </si>
  <si>
    <t>Provisión e instalación de bandejas portacables perforadas/tipo alambre de 20 cm ala alta con tapa; montaje sobre pisoducto (incluye tapas y accesorios de montaje).</t>
  </si>
  <si>
    <t>11.4.14</t>
  </si>
  <si>
    <t>Provisión e instalación de bandejas portacables perforadas/tipo alambre de 40 cm con tapa y tabique divisor; montaje sobre pisoducto (incluye tapas y accesorios de montaje).</t>
  </si>
  <si>
    <t>11.4.15</t>
  </si>
  <si>
    <t>Provisión e instalación de luminarias led de 48W de 120 x 30 cm color blanco neutro (ubicación: 2 en sala técnica)</t>
  </si>
  <si>
    <t>11.4.16</t>
  </si>
  <si>
    <t>Provisión e instalación de luminarias led de 48W con equipo de emergencia para una autonomía de 1hr, color blanco neutro (ubicación: 2 en sala técnica)</t>
  </si>
  <si>
    <t>11.4.17</t>
  </si>
  <si>
    <t>Provisión e instalación de luminarias led de pared de 24W color blanco neutro (ubicación: exterior Sala Técnica)</t>
  </si>
  <si>
    <t>11.5</t>
  </si>
  <si>
    <t>Canalizaciones y cableados en Cabina de Control y cubierta</t>
  </si>
  <si>
    <t>11.5.1</t>
  </si>
  <si>
    <t>Provisión e instalación de periscopios metálicos negros para 24 módulos tipo Akerman MIP24 o similar; incluye 6 tomacorrientes schuko rojos, 6 conectores RJ45, 6 conectores RJ11 y tapones ciegos</t>
  </si>
  <si>
    <t>11.5.2</t>
  </si>
  <si>
    <t>Cableado de periscopios con cable tipo IRAM 62266 3x2,5mm2</t>
  </si>
  <si>
    <t>11.5.3</t>
  </si>
  <si>
    <t>Provisión e instalación de bandejas portacables tipo perforada de 30 cm, con tapa; traza bajo piso de cabina y vinculación con cubierta</t>
  </si>
  <si>
    <t>11.5.4</t>
  </si>
  <si>
    <t>Provisión y montaje de gabinete metálico de 40 x 40 cm aptos para uso en intemperie bajo el piso de la cabina de control; incluye prensacables y mecanizados.</t>
  </si>
  <si>
    <t>11.5.5</t>
  </si>
  <si>
    <t>Provisión y montaje de un gabinete metálico estanco de 60 x 40 cm sobre la baranda de la cubierta; incluye presnsacables y mecanizados.</t>
  </si>
  <si>
    <t>11.6</t>
  </si>
  <si>
    <t>Canalizaciones y cableados en oficinas operativas 1°P</t>
  </si>
  <si>
    <t>11.6.1</t>
  </si>
  <si>
    <r>
      <t xml:space="preserve">Provisión e instalación de sistema de cañerías de material sintético semipesado </t>
    </r>
    <r>
      <rPr>
        <sz val="10"/>
        <rFont val="Calibri"/>
        <family val="2"/>
      </rPr>
      <t>Ø</t>
    </r>
    <r>
      <rPr>
        <sz val="10"/>
        <rFont val="Arial"/>
        <family val="2"/>
      </rPr>
      <t>50 para vinculación entre sala técnica y oficinas operativas (incluye cajas de pase y accesorios); montaje sobre fachada plataforma.</t>
    </r>
  </si>
  <si>
    <t>11.6.2</t>
  </si>
  <si>
    <r>
      <t xml:space="preserve">Provisión e instalación de sistema de cañerías de material sintético semipesado </t>
    </r>
    <r>
      <rPr>
        <sz val="10"/>
        <rFont val="Calibri"/>
        <family val="2"/>
      </rPr>
      <t>Ø</t>
    </r>
    <r>
      <rPr>
        <sz val="10"/>
        <rFont val="Arial"/>
        <family val="2"/>
      </rPr>
      <t>20 IP54 para vinculación entre oficinas operativas (PVL, MET y oficina ANS); incluye cajas de pase, rosetas, faceplate y accesorios de montaje.</t>
    </r>
  </si>
  <si>
    <t>11.6.3</t>
  </si>
  <si>
    <t xml:space="preserve">Provisión e instalación de rack mural (12U) </t>
  </si>
  <si>
    <t>11.6.4</t>
  </si>
  <si>
    <t>Organizador de cables con tapa rack 19 in</t>
  </si>
  <si>
    <t>11.7</t>
  </si>
  <si>
    <t>Provisión de materiales eléctricos para redes y telecomunicaciones</t>
  </si>
  <si>
    <t>11.7.1</t>
  </si>
  <si>
    <t>Provisión de cable multipar de 2 pares para intrumentación</t>
  </si>
  <si>
    <t>11.7.2</t>
  </si>
  <si>
    <t xml:space="preserve">Provisión de cable UTP Cat 6 interior </t>
  </si>
  <si>
    <t>11.7.3</t>
  </si>
  <si>
    <t>Provisión de cable coaxial RG213</t>
  </si>
  <si>
    <t>11.7.4</t>
  </si>
  <si>
    <t>Provisión de Patch panel 24 puertos cat 6</t>
  </si>
  <si>
    <t>11.7.5</t>
  </si>
  <si>
    <t>Provisión de Patch panel 24 puertos cat 5e</t>
  </si>
  <si>
    <t>11.7.6</t>
  </si>
  <si>
    <t>Provisión de Organizador de cables con tapa rack 19 in</t>
  </si>
  <si>
    <t>11.7.7</t>
  </si>
  <si>
    <t xml:space="preserve">Provisión de Plug RJ45 Cat. 6a </t>
  </si>
  <si>
    <t>11.7.8</t>
  </si>
  <si>
    <t>Provisión de plug tipo N</t>
  </si>
  <si>
    <t>11.7.9</t>
  </si>
  <si>
    <t>Provisión de plug PL-259</t>
  </si>
  <si>
    <t>11.7.10</t>
  </si>
  <si>
    <t>Provisión de cable RG06</t>
  </si>
  <si>
    <t>11.8</t>
  </si>
  <si>
    <t>Sistema de protección contra rayos y puesta a tierra</t>
  </si>
  <si>
    <t>11.8.1</t>
  </si>
  <si>
    <t>Proyecto ejecutivo</t>
  </si>
  <si>
    <t>11.8.2</t>
  </si>
  <si>
    <t>Mantenimiento del sistema de protección contra rayos (SPCR) y del sistema de puesta a tierra asociado al equipamiento CNS. Incluye provisión de materiales, mano de obra y ejecución de mediciones eléctricas y ensayos de comprobación.</t>
  </si>
  <si>
    <t>12</t>
  </si>
  <si>
    <t>LIMPIEZA</t>
  </si>
  <si>
    <t>12.1</t>
  </si>
  <si>
    <t xml:space="preserve">Limpieza diaria de obra. </t>
  </si>
  <si>
    <t>mes</t>
  </si>
  <si>
    <t>12.2</t>
  </si>
  <si>
    <t>Limpieza final de obra.</t>
  </si>
  <si>
    <t>COSTO DIRECTO</t>
  </si>
  <si>
    <t>A</t>
  </si>
  <si>
    <t>GASTOS GENERALES</t>
  </si>
  <si>
    <t>%</t>
  </si>
  <si>
    <t>B</t>
  </si>
  <si>
    <t>SUBTOTAL B</t>
  </si>
  <si>
    <t>COSTO FINANCIERO</t>
  </si>
  <si>
    <t>BENEFICIO</t>
  </si>
  <si>
    <t>C</t>
  </si>
  <si>
    <t>SUBTOTAL C</t>
  </si>
  <si>
    <t>IMPUESTOS: I.V.A. + ING.BRUTOS</t>
  </si>
  <si>
    <t>D</t>
  </si>
  <si>
    <t>PRESUPUESTO</t>
  </si>
  <si>
    <t>COEFICIENTE RESUMEN (CR)</t>
  </si>
  <si>
    <t>HONORARIOS REPRESENTANTES TECNICOS</t>
  </si>
  <si>
    <t>13.1</t>
  </si>
  <si>
    <t>Honorarios Representante Técnico de Obra</t>
  </si>
  <si>
    <t>13.2</t>
  </si>
  <si>
    <t>Honorarios Representante Técnico de Seguridad e Higine</t>
  </si>
  <si>
    <t>13.3</t>
  </si>
  <si>
    <t>Honorarios Agrimensor</t>
  </si>
  <si>
    <t>PRECIO TOTAL</t>
  </si>
  <si>
    <t>PLANILLA RESUMEN</t>
  </si>
  <si>
    <t>RUBRO</t>
  </si>
  <si>
    <t>DESIGNACION DE LAS OBRAS</t>
  </si>
  <si>
    <t>Precio Rubro</t>
  </si>
  <si>
    <t>1</t>
  </si>
  <si>
    <t>13</t>
  </si>
  <si>
    <t>14</t>
  </si>
  <si>
    <t>15</t>
  </si>
  <si>
    <t>16</t>
  </si>
  <si>
    <t>17</t>
  </si>
  <si>
    <t>18</t>
  </si>
  <si>
    <t>19</t>
  </si>
  <si>
    <t>20</t>
  </si>
  <si>
    <t>21</t>
  </si>
  <si>
    <t>22</t>
  </si>
  <si>
    <t>SUBTOTAL</t>
  </si>
  <si>
    <t>TOTAL</t>
  </si>
  <si>
    <t xml:space="preserve">Superficie                                   </t>
  </si>
  <si>
    <t xml:space="preserve">Precio por m2 de Edificación                                            </t>
  </si>
  <si>
    <t>$/m2</t>
  </si>
  <si>
    <t>FIRMA Y ACLARACION  DE RESPONSABLES</t>
  </si>
  <si>
    <t>PROYECTO</t>
  </si>
  <si>
    <t xml:space="preserve">Responsable:   </t>
  </si>
  <si>
    <t xml:space="preserve">COMPUTO Y PRESUPUESTO </t>
  </si>
  <si>
    <t xml:space="preserve">Responsable: </t>
  </si>
  <si>
    <t>ITEM:</t>
  </si>
  <si>
    <t>UNIDAD DE MEDIDA (UdM)</t>
  </si>
  <si>
    <t>DESCRIPCION:</t>
  </si>
  <si>
    <t>CODIGO</t>
  </si>
  <si>
    <t>INSUMO</t>
  </si>
  <si>
    <t>UNIDAD DE MEDIDA</t>
  </si>
  <si>
    <t>CANTIDAD</t>
  </si>
  <si>
    <t xml:space="preserve">RENDIMIENTO </t>
  </si>
  <si>
    <t>COSTO UNITARIO</t>
  </si>
  <si>
    <t>COSTO PARCIAL</t>
  </si>
  <si>
    <t>COSTO TOTAL</t>
  </si>
  <si>
    <t>MATERIALES</t>
  </si>
  <si>
    <t>U.Mat/UdM</t>
  </si>
  <si>
    <t>$/u</t>
  </si>
  <si>
    <t>Sub total</t>
  </si>
  <si>
    <t>MANO DE OBRA</t>
  </si>
  <si>
    <t>Jornales/Día</t>
  </si>
  <si>
    <t>Jornales/UdM</t>
  </si>
  <si>
    <t xml:space="preserve">$/Día </t>
  </si>
  <si>
    <t>EQUIPOS</t>
  </si>
  <si>
    <t>Equipo/Mes</t>
  </si>
  <si>
    <t>Horas/UdM</t>
  </si>
  <si>
    <t>$/Hora</t>
  </si>
  <si>
    <t>CR</t>
  </si>
  <si>
    <t>CALCULO COEFICIENTE RESUMEN (CR)</t>
  </si>
  <si>
    <t>GG</t>
  </si>
  <si>
    <t>g.g</t>
  </si>
  <si>
    <t>GG= A x %gg</t>
  </si>
  <si>
    <t>B= A + GG</t>
  </si>
  <si>
    <t>CF</t>
  </si>
  <si>
    <t xml:space="preserve">c.f </t>
  </si>
  <si>
    <t>CF= B x %cf</t>
  </si>
  <si>
    <t>BE</t>
  </si>
  <si>
    <t>be</t>
  </si>
  <si>
    <t>BE= B x be</t>
  </si>
  <si>
    <t>C= B+CF+BE</t>
  </si>
  <si>
    <t>IMP</t>
  </si>
  <si>
    <t>i</t>
  </si>
  <si>
    <t>IMP= C * i</t>
  </si>
  <si>
    <t>D= C + IMP</t>
  </si>
  <si>
    <t>D/A</t>
  </si>
  <si>
    <t>UBICACIÓN:</t>
  </si>
  <si>
    <t>AEROPUERTO DE RECONQUISTA</t>
  </si>
  <si>
    <t>OBRA:</t>
  </si>
  <si>
    <t>READECUACIÓN DE SALA TÉCNICA</t>
  </si>
  <si>
    <t>FECHA DE INICIO:</t>
  </si>
  <si>
    <t>MES INICIO =</t>
  </si>
  <si>
    <t>PLAN DE TRABAJO</t>
  </si>
  <si>
    <t>ITEMS</t>
  </si>
  <si>
    <t xml:space="preserve">MES 1 </t>
  </si>
  <si>
    <t>MES 2</t>
  </si>
  <si>
    <t>MES 3</t>
  </si>
  <si>
    <t>MES 4</t>
  </si>
  <si>
    <t>MES 5</t>
  </si>
  <si>
    <t>MES 6</t>
  </si>
  <si>
    <t>SEM 1</t>
  </si>
  <si>
    <t>SEM 2</t>
  </si>
  <si>
    <t>SEM 3</t>
  </si>
  <si>
    <t>SEM 4</t>
  </si>
  <si>
    <t>SEM 5</t>
  </si>
  <si>
    <t>SEM 6</t>
  </si>
  <si>
    <t>SEM 7</t>
  </si>
  <si>
    <t>SEM 8</t>
  </si>
  <si>
    <t>SEM 9</t>
  </si>
  <si>
    <t>SEM 10</t>
  </si>
  <si>
    <t>SEM 11</t>
  </si>
  <si>
    <t>SEM 12</t>
  </si>
  <si>
    <t>SEM 13</t>
  </si>
  <si>
    <t>SEM 14</t>
  </si>
  <si>
    <t>SEM 15</t>
  </si>
  <si>
    <t>SEM 16</t>
  </si>
  <si>
    <t>SEM 17</t>
  </si>
  <si>
    <t>SEM 18</t>
  </si>
  <si>
    <t>SEM 19</t>
  </si>
  <si>
    <t>SEM 20</t>
  </si>
  <si>
    <t>SEM 21</t>
  </si>
  <si>
    <t>SEM 22</t>
  </si>
  <si>
    <t>SEM 23</t>
  </si>
  <si>
    <t>SEM 24</t>
  </si>
  <si>
    <t>ALBAÑILERIA</t>
  </si>
  <si>
    <t>VIDRIOS Y ESPEJOS</t>
  </si>
  <si>
    <t>CARPINTERIAS</t>
  </si>
  <si>
    <t>CIELORRASOS</t>
  </si>
  <si>
    <t>HERRERIAS</t>
  </si>
  <si>
    <t>PINTURA</t>
  </si>
  <si>
    <t>INSTALACIÓN TERMOMECÁNICA</t>
  </si>
  <si>
    <t>SISTEMA DE OSCURECIMIENTO</t>
  </si>
  <si>
    <t>MOBILIARIO</t>
  </si>
  <si>
    <t>DEMOLICION Y RETIROS</t>
  </si>
  <si>
    <t>23</t>
  </si>
  <si>
    <t>24</t>
  </si>
  <si>
    <t>25</t>
  </si>
  <si>
    <t>26</t>
  </si>
  <si>
    <t>28</t>
  </si>
  <si>
    <t>29</t>
  </si>
  <si>
    <t>COSTO - NETO</t>
  </si>
  <si>
    <t>PRESUPUESTO GENERAL 
(COSTO DIRECTO x CR):</t>
  </si>
  <si>
    <t>Item 13
Equipo de Obra</t>
  </si>
  <si>
    <t>PRECIO TOTAL DE OBRA:</t>
  </si>
  <si>
    <t>CR=</t>
  </si>
  <si>
    <t>INCIDENCIA PROYECTADA</t>
  </si>
  <si>
    <t>MES 1</t>
  </si>
  <si>
    <t>Incidendia Mes Indiviual</t>
  </si>
  <si>
    <t>ACUMULADO PROY. (%)</t>
  </si>
  <si>
    <t>INCIDENCIA REAL</t>
  </si>
  <si>
    <t>Completar según cada Obra -&gt;</t>
  </si>
  <si>
    <t>Monto certificado</t>
  </si>
  <si>
    <t>ACUMULADO REAL (%)</t>
  </si>
  <si>
    <t>ACUMULADO 
REAL ($$)</t>
  </si>
  <si>
    <r>
      <t xml:space="preserve">ANALISIS COMPARATIVO - </t>
    </r>
    <r>
      <rPr>
        <b/>
        <i/>
        <sz val="20"/>
        <color theme="0"/>
        <rFont val="Calibri"/>
        <family val="2"/>
        <scheme val="minor"/>
      </rPr>
      <t>DESVIACIÓN</t>
    </r>
  </si>
  <si>
    <t>DESVIACIÓN MENSUAL</t>
  </si>
  <si>
    <t>ACUMULADO 
DESVIACIÓN  (%)</t>
  </si>
  <si>
    <t>ACUMULADO 
DESVIACIÓN ($$)</t>
  </si>
  <si>
    <t>OBSERVACIONES</t>
  </si>
  <si>
    <t>DE AVANCE DE OBRA SOBRE EL AVANCE ESTIMADO SEGÚN INCIDENCIA PROYECTADA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</si>
</sst>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 #,##0.00_-;\-&quot;$&quot;\ * #,##0.00_-;_-&quot;$&quot;\ * &quot;-&quot;??_-;_-@_-"/>
    <numFmt numFmtId="164" formatCode="[$$-2C0A]\ #,##0.00"/>
    <numFmt numFmtId="165" formatCode="0.000"/>
    <numFmt numFmtId="166" formatCode="0.0"/>
    <numFmt numFmtId="167" formatCode="_ &quot;$&quot;\ * #,##0.00_ ;_ &quot;$&quot;\ * \-#,##0.00_ ;_ &quot;$&quot;\ * &quot;-&quot;??_ ;_ @_ "/>
    <numFmt numFmtId="168" formatCode="&quot;$&quot;\ #,##0.00"/>
    <numFmt numFmtId="169" formatCode="#,##0.000"/>
    <numFmt numFmtId="170" formatCode="#,##0.00000"/>
    <numFmt numFmtId="171" formatCode="0.0000000"/>
    <numFmt numFmtId="172" formatCode="_-&quot;$&quot;\ * #,##0.0000_-;\-&quot;$&quot;\ * #,##0.0000_-;_-&quot;$&quot;\ * &quot;-&quot;??_-;_-@_-"/>
  </numFmts>
  <fonts count="48" x14ac:knownFonts="1">
    <font>
      <sz val="10"/>
      <name val="Arial"/>
      <family val="2"/>
    </font>
    <font>
      <sz val="11"/>
      <color theme="1"/>
      <name val="Calibri"/>
      <family val="2"/>
      <scheme val="minor"/>
    </font>
    <font>
      <sz val="10"/>
      <name val="Arial"/>
      <family val="2"/>
    </font>
    <font>
      <i/>
      <sz val="10"/>
      <name val="Calibri"/>
      <family val="2"/>
      <scheme val="minor"/>
    </font>
    <font>
      <sz val="10"/>
      <name val="Calibri"/>
      <family val="2"/>
      <scheme val="minor"/>
    </font>
    <font>
      <b/>
      <sz val="10"/>
      <name val="Calibri"/>
      <family val="2"/>
      <scheme val="minor"/>
    </font>
    <font>
      <b/>
      <sz val="12"/>
      <name val="Calibri"/>
      <family val="2"/>
      <scheme val="minor"/>
    </font>
    <font>
      <b/>
      <sz val="10"/>
      <name val="Arial"/>
      <family val="2"/>
    </font>
    <font>
      <b/>
      <sz val="12"/>
      <name val="Arial"/>
      <family val="2"/>
    </font>
    <font>
      <sz val="12"/>
      <name val="Arial"/>
      <family val="2"/>
    </font>
    <font>
      <u/>
      <sz val="7.5"/>
      <color indexed="12"/>
      <name val="Arial"/>
      <family val="2"/>
    </font>
    <font>
      <u/>
      <sz val="10"/>
      <color indexed="12"/>
      <name val="Arial"/>
      <family val="2"/>
    </font>
    <font>
      <sz val="10"/>
      <name val="Calibri"/>
      <family val="2"/>
    </font>
    <font>
      <b/>
      <sz val="11"/>
      <color theme="0"/>
      <name val="Calibri"/>
      <family val="2"/>
      <scheme val="minor"/>
    </font>
    <font>
      <b/>
      <sz val="11"/>
      <color theme="1"/>
      <name val="Calibri"/>
      <family val="2"/>
      <scheme val="minor"/>
    </font>
    <font>
      <sz val="11"/>
      <color theme="0"/>
      <name val="Calibri"/>
      <family val="2"/>
      <scheme val="minor"/>
    </font>
    <font>
      <sz val="10"/>
      <name val="Arial"/>
    </font>
    <font>
      <b/>
      <sz val="9"/>
      <name val="Arial"/>
      <family val="2"/>
    </font>
    <font>
      <sz val="9"/>
      <name val="Arial"/>
      <family val="2"/>
    </font>
    <font>
      <b/>
      <sz val="11"/>
      <color theme="1"/>
      <name val="Arial Narrow"/>
      <family val="2"/>
    </font>
    <font>
      <sz val="12"/>
      <color theme="1"/>
      <name val="Calibri"/>
      <family val="2"/>
      <scheme val="minor"/>
    </font>
    <font>
      <sz val="11"/>
      <name val="Calibri"/>
      <family val="2"/>
      <scheme val="minor"/>
    </font>
    <font>
      <b/>
      <sz val="12"/>
      <color theme="1"/>
      <name val="Calibri"/>
      <family val="2"/>
      <scheme val="minor"/>
    </font>
    <font>
      <b/>
      <u/>
      <sz val="20"/>
      <color theme="1"/>
      <name val="Calibri"/>
      <family val="2"/>
      <scheme val="minor"/>
    </font>
    <font>
      <b/>
      <u/>
      <sz val="28"/>
      <color theme="1"/>
      <name val="Calibri"/>
      <family val="2"/>
      <scheme val="minor"/>
    </font>
    <font>
      <b/>
      <sz val="12"/>
      <color theme="0"/>
      <name val="Calibri"/>
      <family val="2"/>
      <scheme val="minor"/>
    </font>
    <font>
      <b/>
      <sz val="11"/>
      <name val="Calibri"/>
      <family val="2"/>
      <scheme val="minor"/>
    </font>
    <font>
      <b/>
      <sz val="9"/>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4"/>
      <name val="Calibri"/>
      <family val="2"/>
      <scheme val="minor"/>
    </font>
    <font>
      <b/>
      <sz val="14"/>
      <color theme="0"/>
      <name val="Calibri"/>
      <family val="2"/>
      <scheme val="minor"/>
    </font>
    <font>
      <b/>
      <sz val="16"/>
      <color theme="0"/>
      <name val="Calibri"/>
      <family val="2"/>
      <scheme val="minor"/>
    </font>
    <font>
      <i/>
      <sz val="12"/>
      <name val="Calibri"/>
      <family val="2"/>
      <scheme val="minor"/>
    </font>
    <font>
      <b/>
      <i/>
      <sz val="14"/>
      <name val="Calibri"/>
      <family val="2"/>
      <scheme val="minor"/>
    </font>
    <font>
      <i/>
      <sz val="12"/>
      <color theme="0"/>
      <name val="Calibri"/>
      <family val="2"/>
      <scheme val="minor"/>
    </font>
    <font>
      <sz val="12"/>
      <name val="Calibri"/>
      <family val="2"/>
      <scheme val="minor"/>
    </font>
    <font>
      <i/>
      <sz val="14"/>
      <color theme="1"/>
      <name val="Calibri"/>
      <family val="2"/>
      <scheme val="minor"/>
    </font>
    <font>
      <b/>
      <i/>
      <sz val="12"/>
      <color theme="1" tint="0.499984740745262"/>
      <name val="Calibri"/>
      <family val="2"/>
      <scheme val="minor"/>
    </font>
    <font>
      <b/>
      <i/>
      <sz val="14"/>
      <color theme="1"/>
      <name val="Calibri"/>
      <family val="2"/>
      <scheme val="minor"/>
    </font>
    <font>
      <b/>
      <i/>
      <sz val="12"/>
      <name val="Calibri"/>
      <family val="2"/>
      <scheme val="minor"/>
    </font>
    <font>
      <b/>
      <i/>
      <sz val="12"/>
      <color theme="1"/>
      <name val="Calibri"/>
      <family val="2"/>
      <scheme val="minor"/>
    </font>
    <font>
      <sz val="14"/>
      <name val="Calibri"/>
      <family val="2"/>
      <scheme val="minor"/>
    </font>
    <font>
      <b/>
      <i/>
      <sz val="18"/>
      <color theme="0"/>
      <name val="Calibri"/>
      <family val="2"/>
      <scheme val="minor"/>
    </font>
    <font>
      <b/>
      <i/>
      <sz val="20"/>
      <color theme="0"/>
      <name val="Calibri"/>
      <family val="2"/>
      <scheme val="minor"/>
    </font>
    <font>
      <sz val="14"/>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indexed="9"/>
        <bgColor indexed="26"/>
      </patternFill>
    </fill>
    <fill>
      <patternFill patternType="solid">
        <fgColor theme="4" tint="0.59999389629810485"/>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1" tint="0.34998626667073579"/>
        <bgColor indexed="64"/>
      </patternFill>
    </fill>
  </fills>
  <borders count="1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dotted">
        <color indexed="64"/>
      </right>
      <top/>
      <bottom/>
      <diagonal/>
    </border>
    <border>
      <left/>
      <right style="hair">
        <color indexed="64"/>
      </right>
      <top/>
      <bottom/>
      <diagonal/>
    </border>
    <border>
      <left style="medium">
        <color indexed="64"/>
      </left>
      <right style="medium">
        <color indexed="64"/>
      </right>
      <top/>
      <bottom/>
      <diagonal/>
    </border>
    <border>
      <left style="hair">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auto="1"/>
      </left>
      <right style="hair">
        <color auto="1"/>
      </right>
      <top style="hair">
        <color auto="1"/>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dotted">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3"/>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hair">
        <color indexed="64"/>
      </left>
      <right style="hair">
        <color theme="0" tint="-0.499984740745262"/>
      </right>
      <top style="medium">
        <color indexed="64"/>
      </top>
      <bottom style="hair">
        <color theme="0" tint="-0.499984740745262"/>
      </bottom>
      <diagonal/>
    </border>
    <border>
      <left style="hair">
        <color theme="0" tint="-0.499984740745262"/>
      </left>
      <right style="hair">
        <color theme="0" tint="-0.499984740745262"/>
      </right>
      <top style="medium">
        <color indexed="64"/>
      </top>
      <bottom/>
      <diagonal/>
    </border>
    <border>
      <left style="hair">
        <color theme="0" tint="-0.499984740745262"/>
      </left>
      <right style="thin">
        <color indexed="64"/>
      </right>
      <top style="medium">
        <color indexed="64"/>
      </top>
      <bottom/>
      <diagonal/>
    </border>
    <border>
      <left style="hair">
        <color theme="0" tint="-0.499984740745262"/>
      </left>
      <right style="hair">
        <color theme="0" tint="-0.499984740745262"/>
      </right>
      <top style="medium">
        <color indexed="64"/>
      </top>
      <bottom style="hair">
        <color theme="0" tint="-0.499984740745262"/>
      </bottom>
      <diagonal/>
    </border>
    <border>
      <left style="hair">
        <color theme="0" tint="-0.499984740745262"/>
      </left>
      <right style="medium">
        <color indexed="64"/>
      </right>
      <top style="medium">
        <color indexed="64"/>
      </top>
      <bottom style="hair">
        <color theme="0" tint="-0.4999847407452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theme="0" tint="-0.499984740745262"/>
      </left>
      <right style="hair">
        <color theme="0" tint="-0.499984740745262"/>
      </right>
      <top style="hair">
        <color theme="0" tint="-0.499984740745262"/>
      </top>
      <bottom style="medium">
        <color indexed="64"/>
      </bottom>
      <diagonal/>
    </border>
    <border>
      <left style="hair">
        <color theme="0" tint="-0.499984740745262"/>
      </left>
      <right style="thin">
        <color indexed="64"/>
      </right>
      <top style="hair">
        <color theme="0" tint="-0.499984740745262"/>
      </top>
      <bottom style="medium">
        <color indexed="64"/>
      </bottom>
      <diagonal/>
    </border>
    <border>
      <left style="thin">
        <color indexed="64"/>
      </left>
      <right style="hair">
        <color theme="0" tint="-0.499984740745262"/>
      </right>
      <top style="hair">
        <color theme="0" tint="-0.499984740745262"/>
      </top>
      <bottom style="medium">
        <color indexed="64"/>
      </bottom>
      <diagonal/>
    </border>
    <border>
      <left/>
      <right style="hair">
        <color theme="0" tint="-0.499984740745262"/>
      </right>
      <top style="hair">
        <color theme="0" tint="-0.499984740745262"/>
      </top>
      <bottom style="medium">
        <color indexed="64"/>
      </bottom>
      <diagonal/>
    </border>
    <border>
      <left style="hair">
        <color theme="0" tint="-0.499984740745262"/>
      </left>
      <right style="medium">
        <color indexed="64"/>
      </right>
      <top style="hair">
        <color theme="0" tint="-0.499984740745262"/>
      </top>
      <bottom style="medium">
        <color indexed="64"/>
      </bottom>
      <diagonal/>
    </border>
    <border>
      <left style="thin">
        <color indexed="64"/>
      </left>
      <right/>
      <top style="medium">
        <color indexed="64"/>
      </top>
      <bottom/>
      <diagonal/>
    </border>
    <border>
      <left style="hair">
        <color indexed="64"/>
      </left>
      <right style="hair">
        <color theme="0" tint="-0.499984740745262"/>
      </right>
      <top style="medium">
        <color indexed="64"/>
      </top>
      <bottom style="hair">
        <color indexed="64"/>
      </bottom>
      <diagonal/>
    </border>
    <border>
      <left style="hair">
        <color theme="0" tint="-0.499984740745262"/>
      </left>
      <right style="hair">
        <color theme="0" tint="-0.499984740745262"/>
      </right>
      <top/>
      <bottom style="medium">
        <color indexed="64"/>
      </bottom>
      <diagonal/>
    </border>
    <border>
      <left/>
      <right style="hair">
        <color theme="0" tint="-0.499984740745262"/>
      </right>
      <top style="hair">
        <color indexed="64"/>
      </top>
      <bottom style="medium">
        <color indexed="64"/>
      </bottom>
      <diagonal/>
    </border>
    <border>
      <left style="thin">
        <color indexed="64"/>
      </left>
      <right style="hair">
        <color indexed="64"/>
      </right>
      <top style="medium">
        <color indexed="64"/>
      </top>
      <bottom style="hair">
        <color theme="0" tint="-0.499984740745262"/>
      </bottom>
      <diagonal/>
    </border>
    <border>
      <left style="hair">
        <color indexed="64"/>
      </left>
      <right/>
      <top style="medium">
        <color indexed="64"/>
      </top>
      <bottom style="hair">
        <color theme="0" tint="-0.499984740745262"/>
      </bottom>
      <diagonal/>
    </border>
    <border>
      <left style="hair">
        <color indexed="64"/>
      </left>
      <right style="thin">
        <color indexed="64"/>
      </right>
      <top style="medium">
        <color indexed="64"/>
      </top>
      <bottom style="hair">
        <color theme="0" tint="-0.499984740745262"/>
      </bottom>
      <diagonal/>
    </border>
    <border>
      <left style="hair">
        <color theme="0" tint="-0.499984740745262"/>
      </left>
      <right/>
      <top style="hair">
        <color indexed="64"/>
      </top>
      <bottom style="medium">
        <color indexed="64"/>
      </bottom>
      <diagonal/>
    </border>
    <border>
      <left style="hair">
        <color indexed="64"/>
      </left>
      <right style="hair">
        <color theme="0" tint="-0.499984740745262"/>
      </right>
      <top style="hair">
        <color indexed="64"/>
      </top>
      <bottom style="medium">
        <color indexed="64"/>
      </bottom>
      <diagonal/>
    </border>
    <border>
      <left style="hair">
        <color theme="0" tint="-0.499984740745262"/>
      </left>
      <right/>
      <top style="medium">
        <color indexed="64"/>
      </top>
      <bottom style="hair">
        <color theme="0" tint="-0.499984740745262"/>
      </bottom>
      <diagonal/>
    </border>
    <border>
      <left style="hair">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theme="0" tint="-0.499984740745262"/>
      </left>
      <right style="hair">
        <color theme="0" tint="-0.499984740745262"/>
      </right>
      <top style="hair">
        <color indexed="64"/>
      </top>
      <bottom style="medium">
        <color indexed="64"/>
      </bottom>
      <diagonal/>
    </border>
    <border>
      <left style="hair">
        <color theme="0" tint="-0.499984740745262"/>
      </left>
      <right style="thin">
        <color indexed="64"/>
      </right>
      <top/>
      <bottom style="medium">
        <color indexed="64"/>
      </bottom>
      <diagonal/>
    </border>
    <border>
      <left style="hair">
        <color indexed="64"/>
      </left>
      <right style="thin">
        <color indexed="64"/>
      </right>
      <top style="medium">
        <color indexed="64"/>
      </top>
      <bottom/>
      <diagonal/>
    </border>
    <border>
      <left style="hair">
        <color theme="0" tint="-0.499984740745262"/>
      </left>
      <right style="thin">
        <color indexed="64"/>
      </right>
      <top style="hair">
        <color indexed="64"/>
      </top>
      <bottom style="medium">
        <color indexed="64"/>
      </bottom>
      <diagonal/>
    </border>
    <border>
      <left style="hair">
        <color theme="0" tint="-0.499984740745262"/>
      </left>
      <right style="hair">
        <color indexed="64"/>
      </right>
      <top style="medium">
        <color indexed="64"/>
      </top>
      <bottom style="hair">
        <color theme="0" tint="-0.499984740745262"/>
      </bottom>
      <diagonal/>
    </border>
    <border>
      <left/>
      <right style="thin">
        <color indexed="64"/>
      </right>
      <top style="medium">
        <color indexed="64"/>
      </top>
      <bottom/>
      <diagonal/>
    </border>
    <border>
      <left style="hair">
        <color indexed="64"/>
      </left>
      <right style="hair">
        <color theme="0" tint="-0.499984740745262"/>
      </right>
      <top style="medium">
        <color indexed="64"/>
      </top>
      <bottom/>
      <diagonal/>
    </border>
    <border>
      <left style="thin">
        <color indexed="64"/>
      </left>
      <right/>
      <top style="medium">
        <color indexed="64"/>
      </top>
      <bottom style="thin">
        <color indexed="64"/>
      </bottom>
      <diagonal/>
    </border>
    <border>
      <left style="thin">
        <color indexed="64"/>
      </left>
      <right style="hair">
        <color theme="0" tint="-0.499984740745262"/>
      </right>
      <top/>
      <bottom style="medium">
        <color indexed="64"/>
      </bottom>
      <diagonal/>
    </border>
    <border>
      <left style="hair">
        <color theme="0" tint="-0.499984740745262"/>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hair">
        <color theme="0" tint="-0.499984740745262"/>
      </right>
      <top style="medium">
        <color indexed="64"/>
      </top>
      <bottom style="hair">
        <color theme="0" tint="-0.499984740745262"/>
      </bottom>
      <diagonal/>
    </border>
    <border>
      <left style="hair">
        <color theme="0" tint="-0.499984740745262"/>
      </left>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theme="0" tint="-0.499984740745262"/>
      </right>
      <top style="medium">
        <color indexed="64"/>
      </top>
      <bottom style="hair">
        <color theme="0" tint="-0.499984740745262"/>
      </bottom>
      <diagonal/>
    </border>
    <border>
      <left style="hair">
        <color indexed="64"/>
      </left>
      <right style="hair">
        <color indexed="64"/>
      </right>
      <top style="medium">
        <color indexed="64"/>
      </top>
      <bottom/>
      <diagonal/>
    </border>
    <border>
      <left style="hair">
        <color theme="0" tint="-0.499984740745262"/>
      </left>
      <right style="hair">
        <color indexed="64"/>
      </right>
      <top style="hair">
        <color indexed="64"/>
      </top>
      <bottom style="medium">
        <color indexed="64"/>
      </bottom>
      <diagonal/>
    </border>
    <border>
      <left style="thin">
        <color indexed="64"/>
      </left>
      <right style="hair">
        <color theme="0" tint="-0.499984740745262"/>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bottom/>
      <diagonal/>
    </border>
    <border>
      <left style="dotted">
        <color theme="0" tint="-0.499984740745262"/>
      </left>
      <right/>
      <top/>
      <bottom/>
      <diagonal/>
    </border>
    <border>
      <left style="dotted">
        <color theme="0" tint="-0.499984740745262"/>
      </left>
      <right style="dotted">
        <color theme="0" tint="-0.499984740745262"/>
      </right>
      <top/>
      <bottom style="dotted">
        <color theme="0" tint="-0.499984740745262"/>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0"/>
      </left>
      <right/>
      <top/>
      <bottom/>
      <diagonal/>
    </border>
  </borders>
  <cellStyleXfs count="9">
    <xf numFmtId="0" fontId="0"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16" fillId="0" borderId="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60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xf>
    <xf numFmtId="164" fontId="2" fillId="0" borderId="0" xfId="0" applyNumberFormat="1" applyFont="1"/>
    <xf numFmtId="0" fontId="0" fillId="0" borderId="0" xfId="0" applyAlignment="1">
      <alignment horizontal="center"/>
    </xf>
    <xf numFmtId="0" fontId="4" fillId="0" borderId="0" xfId="0" applyFont="1" applyAlignment="1">
      <alignment vertical="center" wrapText="1"/>
    </xf>
    <xf numFmtId="0" fontId="4" fillId="0" borderId="0" xfId="0" applyFont="1"/>
    <xf numFmtId="0" fontId="5" fillId="0" borderId="0" xfId="0" applyFont="1" applyAlignment="1">
      <alignment horizontal="center" vertical="center" wrapText="1"/>
    </xf>
    <xf numFmtId="0" fontId="4" fillId="0" borderId="5" xfId="0" applyFont="1" applyBorder="1" applyAlignment="1">
      <alignment vertical="center" wrapText="1"/>
    </xf>
    <xf numFmtId="0" fontId="4" fillId="0" borderId="0" xfId="0" applyFont="1" applyAlignment="1">
      <alignment wrapText="1"/>
    </xf>
    <xf numFmtId="0" fontId="0" fillId="0" borderId="4" xfId="0" applyBorder="1" applyAlignment="1">
      <alignment horizontal="left" vertical="center"/>
    </xf>
    <xf numFmtId="0" fontId="0" fillId="0" borderId="5" xfId="0" applyBorder="1" applyAlignment="1">
      <alignment horizontal="center" vertical="center"/>
    </xf>
    <xf numFmtId="0" fontId="0" fillId="0" borderId="0" xfId="0" applyAlignment="1">
      <alignment horizontal="left" vertical="center"/>
    </xf>
    <xf numFmtId="0" fontId="7" fillId="3" borderId="9" xfId="0" applyFont="1" applyFill="1" applyBorder="1" applyAlignment="1">
      <alignment horizontal="center" vertical="center" wrapText="1" shrinkToFit="1"/>
    </xf>
    <xf numFmtId="0" fontId="7" fillId="3" borderId="9" xfId="0" applyFont="1" applyFill="1" applyBorder="1" applyAlignment="1">
      <alignment horizontal="center" vertical="center" shrinkToFit="1"/>
    </xf>
    <xf numFmtId="2" fontId="7" fillId="3" borderId="9" xfId="0" applyNumberFormat="1" applyFont="1" applyFill="1" applyBorder="1" applyAlignment="1">
      <alignment horizontal="center" vertical="center" shrinkToFit="1"/>
    </xf>
    <xf numFmtId="164" fontId="7" fillId="3" borderId="9" xfId="0" applyNumberFormat="1"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0" fillId="0" borderId="5" xfId="0" applyBorder="1" applyAlignment="1">
      <alignment horizontal="left" vertical="center"/>
    </xf>
    <xf numFmtId="0" fontId="2" fillId="0" borderId="7" xfId="0" applyFont="1" applyBorder="1" applyAlignment="1">
      <alignment horizontal="left" vertical="center" textRotation="90" shrinkToFit="1"/>
    </xf>
    <xf numFmtId="0" fontId="2" fillId="0" borderId="7" xfId="0" applyFont="1" applyBorder="1" applyAlignment="1">
      <alignment horizontal="left" vertical="center" wrapText="1"/>
    </xf>
    <xf numFmtId="0" fontId="7" fillId="0" borderId="7" xfId="0" applyFont="1" applyBorder="1" applyAlignment="1">
      <alignment horizontal="center" vertical="center" shrinkToFit="1"/>
    </xf>
    <xf numFmtId="2" fontId="7" fillId="0" borderId="7" xfId="0" applyNumberFormat="1" applyFont="1" applyBorder="1" applyAlignment="1">
      <alignment horizontal="center" vertical="center" shrinkToFit="1"/>
    </xf>
    <xf numFmtId="164" fontId="7" fillId="0" borderId="7" xfId="0" applyNumberFormat="1" applyFont="1" applyBorder="1" applyAlignment="1">
      <alignment vertical="center" wrapText="1"/>
    </xf>
    <xf numFmtId="0" fontId="2" fillId="0" borderId="7" xfId="0" applyFont="1" applyBorder="1" applyAlignment="1">
      <alignment horizontal="center" vertical="center"/>
    </xf>
    <xf numFmtId="0" fontId="7" fillId="3" borderId="10" xfId="0" applyFont="1" applyFill="1" applyBorder="1" applyAlignment="1">
      <alignment horizontal="left" vertical="center" wrapText="1"/>
    </xf>
    <xf numFmtId="164" fontId="7" fillId="3" borderId="9" xfId="0" applyNumberFormat="1" applyFont="1" applyFill="1" applyBorder="1" applyAlignment="1">
      <alignment vertical="center"/>
    </xf>
    <xf numFmtId="10" fontId="7" fillId="3" borderId="9" xfId="0" applyNumberFormat="1" applyFont="1" applyFill="1" applyBorder="1" applyAlignment="1">
      <alignment horizontal="center" vertical="center"/>
    </xf>
    <xf numFmtId="0" fontId="0" fillId="0" borderId="4" xfId="0" applyBorder="1" applyAlignment="1">
      <alignment horizontal="left" vertical="center" wrapText="1"/>
    </xf>
    <xf numFmtId="164" fontId="2" fillId="0" borderId="14" xfId="0" applyNumberFormat="1" applyFont="1" applyBorder="1" applyAlignment="1">
      <alignment horizontal="center"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49" fontId="7" fillId="3" borderId="10" xfId="0" applyNumberFormat="1" applyFont="1" applyFill="1"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2" fillId="0" borderId="0" xfId="0" applyFont="1" applyAlignment="1">
      <alignment horizontal="center" vertical="center" wrapText="1"/>
    </xf>
    <xf numFmtId="2" fontId="2" fillId="0" borderId="0" xfId="0" applyNumberFormat="1" applyFont="1" applyAlignment="1" applyProtection="1">
      <alignment horizontal="center" vertical="center" wrapText="1"/>
      <protection locked="0"/>
    </xf>
    <xf numFmtId="164" fontId="2" fillId="0" borderId="0" xfId="0" applyNumberFormat="1" applyFont="1" applyAlignment="1">
      <alignment vertical="center" wrapText="1"/>
    </xf>
    <xf numFmtId="164" fontId="2" fillId="4" borderId="0" xfId="0" applyNumberFormat="1" applyFont="1" applyFill="1" applyAlignment="1">
      <alignment vertical="center"/>
    </xf>
    <xf numFmtId="164" fontId="2" fillId="0" borderId="0" xfId="0" applyNumberFormat="1" applyFont="1" applyAlignment="1">
      <alignment vertical="center"/>
    </xf>
    <xf numFmtId="10" fontId="2" fillId="0" borderId="0" xfId="0" applyNumberFormat="1" applyFont="1" applyAlignment="1">
      <alignment horizontal="center" vertical="center"/>
    </xf>
    <xf numFmtId="164" fontId="7" fillId="3" borderId="9" xfId="0" applyNumberFormat="1" applyFont="1" applyFill="1" applyBorder="1" applyAlignment="1">
      <alignment horizontal="center" vertical="center"/>
    </xf>
    <xf numFmtId="9" fontId="7" fillId="3" borderId="9" xfId="1" applyFont="1" applyFill="1" applyBorder="1" applyAlignment="1">
      <alignment horizontal="center" vertical="center"/>
    </xf>
    <xf numFmtId="0" fontId="8" fillId="0" borderId="0" xfId="0" applyFont="1" applyAlignment="1" applyProtection="1">
      <alignment horizontal="left" vertical="center" wrapText="1"/>
      <protection locked="0"/>
    </xf>
    <xf numFmtId="164" fontId="7" fillId="0" borderId="0" xfId="0" applyNumberFormat="1" applyFont="1" applyAlignment="1">
      <alignment horizontal="center" vertical="center"/>
    </xf>
    <xf numFmtId="9" fontId="7" fillId="0" borderId="0" xfId="1" applyFont="1" applyFill="1" applyBorder="1" applyAlignment="1">
      <alignment horizontal="center" vertical="center"/>
    </xf>
    <xf numFmtId="0" fontId="2" fillId="0" borderId="4" xfId="2" applyBorder="1" applyAlignment="1">
      <alignment horizontal="left" vertical="center"/>
    </xf>
    <xf numFmtId="0" fontId="7" fillId="0" borderId="10" xfId="2" applyFont="1" applyBorder="1" applyAlignment="1">
      <alignment vertical="center"/>
    </xf>
    <xf numFmtId="0" fontId="2" fillId="0" borderId="11" xfId="2" applyBorder="1" applyAlignment="1">
      <alignment vertical="center"/>
    </xf>
    <xf numFmtId="0" fontId="2" fillId="0" borderId="12" xfId="2" applyBorder="1" applyAlignment="1">
      <alignment vertical="center"/>
    </xf>
    <xf numFmtId="164" fontId="7" fillId="0" borderId="9" xfId="3" applyNumberFormat="1" applyFont="1" applyBorder="1" applyAlignment="1">
      <alignment horizontal="center" vertical="center"/>
    </xf>
    <xf numFmtId="0" fontId="2" fillId="0" borderId="0" xfId="2" applyAlignment="1">
      <alignment horizontal="center" vertical="center"/>
    </xf>
    <xf numFmtId="0" fontId="2" fillId="0" borderId="5" xfId="2" applyBorder="1" applyAlignment="1">
      <alignment horizontal="left" vertical="center"/>
    </xf>
    <xf numFmtId="0" fontId="2" fillId="0" borderId="0" xfId="2" applyAlignment="1">
      <alignment horizontal="left" vertical="center"/>
    </xf>
    <xf numFmtId="0" fontId="2" fillId="0" borderId="17" xfId="2" applyBorder="1" applyAlignment="1">
      <alignment horizontal="left" vertical="center" wrapText="1"/>
    </xf>
    <xf numFmtId="0" fontId="7" fillId="0" borderId="18" xfId="2" applyFont="1" applyBorder="1" applyAlignment="1">
      <alignment horizontal="center" vertical="center"/>
    </xf>
    <xf numFmtId="166" fontId="7" fillId="0" borderId="18" xfId="2" applyNumberFormat="1" applyFont="1" applyBorder="1" applyAlignment="1">
      <alignment horizontal="center" vertical="center"/>
    </xf>
    <xf numFmtId="44" fontId="2" fillId="0" borderId="20" xfId="3" applyFont="1" applyBorder="1" applyAlignment="1">
      <alignment horizontal="center" vertical="center"/>
    </xf>
    <xf numFmtId="0" fontId="7" fillId="0" borderId="14" xfId="2" applyFont="1" applyBorder="1" applyAlignment="1">
      <alignment horizontal="center" vertical="center"/>
    </xf>
    <xf numFmtId="166" fontId="7" fillId="0" borderId="14" xfId="2" applyNumberFormat="1" applyFont="1" applyBorder="1" applyAlignment="1">
      <alignment horizontal="center" vertical="center"/>
    </xf>
    <xf numFmtId="44" fontId="2" fillId="0" borderId="23" xfId="3" applyFont="1" applyBorder="1" applyAlignment="1">
      <alignment horizontal="center" vertical="center"/>
    </xf>
    <xf numFmtId="164" fontId="2" fillId="0" borderId="11" xfId="2" applyNumberFormat="1" applyBorder="1" applyAlignment="1">
      <alignment vertical="center"/>
    </xf>
    <xf numFmtId="0" fontId="2" fillId="0" borderId="24" xfId="2" applyBorder="1" applyAlignment="1">
      <alignment horizontal="left" vertical="center" wrapText="1"/>
    </xf>
    <xf numFmtId="164" fontId="7" fillId="3" borderId="9" xfId="2" applyNumberFormat="1" applyFont="1" applyFill="1" applyBorder="1" applyAlignment="1">
      <alignment horizontal="center" vertical="center"/>
    </xf>
    <xf numFmtId="0" fontId="7" fillId="0" borderId="0" xfId="2" applyFont="1" applyAlignment="1">
      <alignment horizontal="left" vertical="center" wrapText="1"/>
    </xf>
    <xf numFmtId="164" fontId="2" fillId="0" borderId="0" xfId="2" applyNumberFormat="1" applyAlignment="1">
      <alignment vertical="center"/>
    </xf>
    <xf numFmtId="2" fontId="7" fillId="0" borderId="0" xfId="2" applyNumberFormat="1" applyFont="1" applyAlignment="1">
      <alignment vertical="center"/>
    </xf>
    <xf numFmtId="0" fontId="7" fillId="3" borderId="9" xfId="2" applyFont="1" applyFill="1" applyBorder="1" applyAlignment="1">
      <alignment horizontal="center" vertical="center"/>
    </xf>
    <xf numFmtId="0" fontId="2" fillId="0" borderId="5" xfId="2" applyBorder="1" applyAlignment="1">
      <alignment horizontal="center" vertical="center"/>
    </xf>
    <xf numFmtId="0" fontId="7" fillId="3" borderId="10" xfId="2" applyFont="1" applyFill="1" applyBorder="1" applyAlignment="1">
      <alignment horizontal="left" vertical="center" wrapText="1"/>
    </xf>
    <xf numFmtId="0" fontId="2" fillId="0" borderId="4" xfId="2" applyBorder="1" applyAlignment="1">
      <alignment horizontal="center" vertical="center"/>
    </xf>
    <xf numFmtId="49" fontId="2" fillId="0" borderId="0" xfId="2" applyNumberFormat="1" applyAlignment="1">
      <alignment horizontal="left" vertical="center" wrapText="1"/>
    </xf>
    <xf numFmtId="49" fontId="2" fillId="0" borderId="0" xfId="2" applyNumberFormat="1" applyAlignment="1">
      <alignment horizontal="center" vertical="center"/>
    </xf>
    <xf numFmtId="0" fontId="2" fillId="0" borderId="25" xfId="2" applyBorder="1" applyAlignment="1">
      <alignment horizontal="left" vertical="center"/>
    </xf>
    <xf numFmtId="0" fontId="2" fillId="0" borderId="6" xfId="2" applyBorder="1" applyAlignment="1">
      <alignment horizontal="left" vertical="center"/>
    </xf>
    <xf numFmtId="49" fontId="7" fillId="0" borderId="7" xfId="2" applyNumberFormat="1" applyFont="1" applyBorder="1" applyAlignment="1">
      <alignment horizontal="left" vertical="center"/>
    </xf>
    <xf numFmtId="164" fontId="7" fillId="0" borderId="7" xfId="2" applyNumberFormat="1" applyFont="1" applyBorder="1" applyAlignment="1">
      <alignment vertical="center"/>
    </xf>
    <xf numFmtId="0" fontId="2" fillId="0" borderId="8" xfId="2" applyBorder="1" applyAlignment="1">
      <alignment horizontal="center" vertical="center"/>
    </xf>
    <xf numFmtId="49" fontId="7" fillId="0" borderId="0" xfId="0" applyNumberFormat="1" applyFont="1" applyAlignment="1">
      <alignment horizontal="left" vertical="center"/>
    </xf>
    <xf numFmtId="164" fontId="7" fillId="0" borderId="0" xfId="0" applyNumberFormat="1" applyFont="1" applyAlignment="1">
      <alignment vertical="center"/>
    </xf>
    <xf numFmtId="0" fontId="0" fillId="0" borderId="0" xfId="0" applyAlignment="1">
      <alignment horizontal="center" vertical="center"/>
    </xf>
    <xf numFmtId="164" fontId="7" fillId="0" borderId="9" xfId="0" applyNumberFormat="1" applyFont="1" applyBorder="1" applyAlignment="1">
      <alignment vertical="center" shrinkToFit="1"/>
    </xf>
    <xf numFmtId="0" fontId="11" fillId="0" borderId="0" xfId="4" applyFont="1" applyAlignment="1" applyProtection="1">
      <alignment horizontal="left" vertical="center" wrapText="1"/>
    </xf>
    <xf numFmtId="0" fontId="11" fillId="0" borderId="0" xfId="4" applyFont="1" applyAlignment="1" applyProtection="1">
      <alignment horizontal="center" vertical="center"/>
    </xf>
    <xf numFmtId="164" fontId="11" fillId="0" borderId="0" xfId="4" applyNumberFormat="1" applyFont="1" applyAlignment="1" applyProtection="1">
      <alignment vertical="center"/>
    </xf>
    <xf numFmtId="164" fontId="7" fillId="0" borderId="9" xfId="0" applyNumberFormat="1" applyFont="1" applyBorder="1" applyAlignment="1">
      <alignment vertical="center"/>
    </xf>
    <xf numFmtId="49" fontId="2" fillId="0" borderId="26" xfId="0" applyNumberFormat="1" applyFont="1" applyBorder="1" applyAlignment="1">
      <alignment horizontal="left" vertical="center"/>
    </xf>
    <xf numFmtId="0" fontId="2" fillId="0" borderId="27" xfId="0" applyFont="1" applyBorder="1" applyAlignment="1">
      <alignment horizontal="left" vertical="center"/>
    </xf>
    <xf numFmtId="0" fontId="7" fillId="0" borderId="28" xfId="0" applyFont="1" applyBorder="1" applyAlignment="1">
      <alignment horizontal="left" vertical="center" wrapText="1"/>
    </xf>
    <xf numFmtId="0" fontId="7" fillId="0" borderId="28" xfId="0" applyFont="1" applyBorder="1" applyAlignment="1">
      <alignment horizontal="center" vertical="center"/>
    </xf>
    <xf numFmtId="164" fontId="7" fillId="0" borderId="28" xfId="0" applyNumberFormat="1" applyFont="1" applyBorder="1" applyAlignment="1">
      <alignment vertical="center"/>
    </xf>
    <xf numFmtId="49" fontId="2" fillId="0" borderId="27" xfId="0" applyNumberFormat="1" applyFont="1" applyBorder="1" applyAlignment="1">
      <alignment horizontal="left" vertical="center"/>
    </xf>
    <xf numFmtId="164" fontId="7" fillId="0" borderId="27" xfId="0" applyNumberFormat="1" applyFont="1" applyBorder="1" applyAlignment="1">
      <alignment vertical="center"/>
    </xf>
    <xf numFmtId="49" fontId="2" fillId="0" borderId="0" xfId="0" applyNumberFormat="1" applyFont="1" applyAlignment="1">
      <alignment horizontal="left" vertical="center"/>
    </xf>
    <xf numFmtId="167" fontId="7" fillId="0" borderId="10"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64" fontId="2" fillId="0" borderId="13" xfId="0" applyNumberFormat="1" applyFont="1" applyBorder="1" applyAlignment="1">
      <alignment vertical="center"/>
    </xf>
    <xf numFmtId="164" fontId="7" fillId="0" borderId="30" xfId="0" applyNumberFormat="1" applyFont="1" applyBorder="1" applyAlignment="1" applyProtection="1">
      <alignment vertical="center"/>
      <protection locked="0"/>
    </xf>
    <xf numFmtId="164" fontId="7" fillId="5" borderId="9" xfId="1" applyNumberFormat="1" applyFont="1" applyFill="1" applyBorder="1" applyAlignment="1">
      <alignment vertical="center"/>
    </xf>
    <xf numFmtId="0" fontId="2" fillId="0" borderId="0" xfId="0" applyFont="1" applyAlignment="1">
      <alignment horizontal="left" vertical="center"/>
    </xf>
    <xf numFmtId="0" fontId="0" fillId="0" borderId="14" xfId="0" applyBorder="1" applyAlignment="1">
      <alignment horizontal="left" vertical="center" wrapText="1" indent="1"/>
    </xf>
    <xf numFmtId="0" fontId="0" fillId="6" borderId="14" xfId="0" applyFill="1" applyBorder="1" applyAlignment="1">
      <alignment horizontal="center" vertical="center" wrapText="1"/>
    </xf>
    <xf numFmtId="164" fontId="2" fillId="6" borderId="14" xfId="0" applyNumberFormat="1" applyFont="1" applyFill="1" applyBorder="1" applyAlignment="1">
      <alignment horizontal="center" vertical="center" wrapText="1"/>
    </xf>
    <xf numFmtId="2" fontId="0" fillId="0" borderId="14" xfId="0" applyNumberFormat="1" applyBorder="1" applyAlignment="1" applyProtection="1">
      <alignment horizontal="left" vertical="center"/>
      <protection locked="0"/>
    </xf>
    <xf numFmtId="168" fontId="2" fillId="0" borderId="14" xfId="0" applyNumberFormat="1" applyFont="1" applyBorder="1" applyAlignment="1" applyProtection="1">
      <alignment horizontal="center" vertical="center"/>
      <protection locked="0"/>
    </xf>
    <xf numFmtId="164" fontId="2" fillId="0" borderId="18" xfId="0" applyNumberFormat="1" applyFont="1" applyBorder="1" applyAlignment="1">
      <alignment horizontal="center" vertical="center" wrapText="1"/>
    </xf>
    <xf numFmtId="49" fontId="2" fillId="0" borderId="0" xfId="2" applyNumberFormat="1" applyAlignment="1">
      <alignment horizontal="left" vertical="center"/>
    </xf>
    <xf numFmtId="164" fontId="2" fillId="0" borderId="14" xfId="0" applyNumberFormat="1" applyFont="1" applyBorder="1" applyAlignment="1">
      <alignment horizontal="right" vertical="center" wrapText="1"/>
    </xf>
    <xf numFmtId="0" fontId="0" fillId="0" borderId="33" xfId="0" applyBorder="1" applyAlignment="1">
      <alignment horizontal="left" vertical="center"/>
    </xf>
    <xf numFmtId="0" fontId="0" fillId="0" borderId="33" xfId="0" applyBorder="1" applyAlignment="1">
      <alignment horizontal="left" vertical="center" wrapText="1" indent="1"/>
    </xf>
    <xf numFmtId="0" fontId="0" fillId="0" borderId="33" xfId="0" applyBorder="1" applyAlignment="1">
      <alignment horizontal="center" vertical="center" wrapText="1"/>
    </xf>
    <xf numFmtId="2" fontId="2" fillId="0" borderId="33" xfId="0" applyNumberFormat="1" applyFont="1" applyBorder="1" applyAlignment="1" applyProtection="1">
      <alignment horizontal="center" vertical="center"/>
      <protection locked="0"/>
    </xf>
    <xf numFmtId="164" fontId="2" fillId="0" borderId="33" xfId="0" applyNumberFormat="1" applyFont="1" applyBorder="1" applyAlignment="1">
      <alignment vertical="center"/>
    </xf>
    <xf numFmtId="0" fontId="7" fillId="0" borderId="33" xfId="2" applyFont="1" applyBorder="1" applyAlignment="1">
      <alignment horizontal="center" vertical="center"/>
    </xf>
    <xf numFmtId="166" fontId="7" fillId="0" borderId="33" xfId="2" applyNumberFormat="1" applyFont="1" applyBorder="1" applyAlignment="1">
      <alignment horizontal="center" vertical="center"/>
    </xf>
    <xf numFmtId="44" fontId="2" fillId="0" borderId="36" xfId="3" applyFont="1" applyBorder="1" applyAlignment="1">
      <alignment horizontal="center" vertical="center"/>
    </xf>
    <xf numFmtId="0" fontId="2" fillId="0" borderId="37" xfId="0" applyFont="1" applyBorder="1" applyAlignment="1">
      <alignment horizontal="left" vertical="center"/>
    </xf>
    <xf numFmtId="164" fontId="2" fillId="0" borderId="41" xfId="0" applyNumberFormat="1" applyFont="1" applyBorder="1" applyAlignment="1">
      <alignment vertical="center"/>
    </xf>
    <xf numFmtId="10" fontId="2" fillId="0" borderId="43" xfId="0" applyNumberFormat="1" applyFont="1" applyBorder="1" applyAlignment="1">
      <alignment horizontal="center" vertical="center"/>
    </xf>
    <xf numFmtId="0" fontId="0" fillId="0" borderId="43" xfId="0" applyBorder="1" applyAlignment="1">
      <alignment horizontal="left" vertical="center"/>
    </xf>
    <xf numFmtId="2" fontId="2" fillId="0" borderId="43" xfId="0" applyNumberFormat="1" applyFont="1" applyBorder="1" applyAlignment="1" applyProtection="1">
      <alignment horizontal="center" vertical="center"/>
      <protection locked="0"/>
    </xf>
    <xf numFmtId="0" fontId="0" fillId="0" borderId="43" xfId="0" applyBorder="1" applyAlignment="1">
      <alignment horizontal="left" vertical="center" wrapText="1"/>
    </xf>
    <xf numFmtId="0" fontId="0" fillId="0" borderId="43" xfId="0" applyBorder="1" applyAlignment="1">
      <alignment horizontal="left" vertical="center" wrapText="1" indent="1"/>
    </xf>
    <xf numFmtId="0" fontId="0" fillId="0" borderId="43" xfId="0" applyBorder="1" applyAlignment="1">
      <alignment horizontal="center" vertical="center" wrapText="1"/>
    </xf>
    <xf numFmtId="2" fontId="2" fillId="0" borderId="43" xfId="0" applyNumberFormat="1" applyFont="1" applyBorder="1" applyAlignment="1" applyProtection="1">
      <alignment horizontal="center" vertical="center" wrapText="1"/>
      <protection locked="0"/>
    </xf>
    <xf numFmtId="164" fontId="2" fillId="0" borderId="43" xfId="0" applyNumberFormat="1" applyFont="1" applyBorder="1" applyAlignment="1">
      <alignment vertical="center" wrapText="1"/>
    </xf>
    <xf numFmtId="10" fontId="2" fillId="0" borderId="43" xfId="0" applyNumberFormat="1" applyFont="1" applyBorder="1" applyAlignment="1">
      <alignment horizontal="center" vertical="center" wrapText="1"/>
    </xf>
    <xf numFmtId="0" fontId="7" fillId="0" borderId="43" xfId="0" applyFont="1" applyBorder="1" applyAlignment="1">
      <alignment horizontal="left" vertical="center"/>
    </xf>
    <xf numFmtId="0" fontId="7" fillId="0" borderId="44" xfId="0" applyFont="1" applyBorder="1" applyAlignment="1">
      <alignment horizontal="left" vertical="center" wrapText="1"/>
    </xf>
    <xf numFmtId="0" fontId="2" fillId="0" borderId="44" xfId="0" applyFont="1" applyBorder="1" applyAlignment="1">
      <alignment horizontal="center" vertical="center" wrapText="1"/>
    </xf>
    <xf numFmtId="164" fontId="2" fillId="4" borderId="45" xfId="0" applyNumberFormat="1" applyFont="1" applyFill="1" applyBorder="1" applyAlignment="1">
      <alignment vertical="center"/>
    </xf>
    <xf numFmtId="164" fontId="2" fillId="0" borderId="46" xfId="0" applyNumberFormat="1" applyFont="1" applyBorder="1" applyAlignment="1">
      <alignment vertical="center"/>
    </xf>
    <xf numFmtId="10" fontId="2" fillId="0" borderId="46" xfId="0" applyNumberFormat="1" applyFont="1" applyBorder="1" applyAlignment="1">
      <alignment horizontal="center" vertical="center"/>
    </xf>
    <xf numFmtId="0" fontId="0" fillId="0" borderId="46" xfId="0" applyBorder="1" applyAlignment="1">
      <alignment horizontal="left" vertical="center"/>
    </xf>
    <xf numFmtId="2" fontId="2" fillId="0" borderId="46" xfId="0" applyNumberFormat="1" applyFont="1" applyBorder="1" applyAlignment="1" applyProtection="1">
      <alignment horizontal="center" vertical="center"/>
      <protection locked="0"/>
    </xf>
    <xf numFmtId="2" fontId="0" fillId="0" borderId="46" xfId="0" applyNumberFormat="1" applyBorder="1" applyAlignment="1" applyProtection="1">
      <alignment horizontal="center" vertical="center"/>
      <protection locked="0"/>
    </xf>
    <xf numFmtId="0" fontId="0" fillId="0" borderId="44" xfId="0" applyBorder="1" applyAlignment="1">
      <alignment horizontal="center" vertical="center" wrapText="1"/>
    </xf>
    <xf numFmtId="0" fontId="0" fillId="6" borderId="43" xfId="0" applyFill="1" applyBorder="1" applyAlignment="1">
      <alignment horizontal="left" vertical="center" wrapText="1" indent="1"/>
    </xf>
    <xf numFmtId="0" fontId="7" fillId="0" borderId="43" xfId="0" applyFont="1" applyBorder="1" applyAlignment="1">
      <alignment horizontal="left" vertical="center" wrapText="1" indent="1"/>
    </xf>
    <xf numFmtId="2" fontId="2" fillId="6" borderId="43" xfId="0" applyNumberFormat="1" applyFont="1" applyFill="1" applyBorder="1" applyAlignment="1" applyProtection="1">
      <alignment horizontal="center" vertical="center"/>
      <protection locked="0"/>
    </xf>
    <xf numFmtId="164" fontId="2" fillId="6" borderId="43" xfId="0" applyNumberFormat="1" applyFont="1" applyFill="1" applyBorder="1" applyAlignment="1">
      <alignment vertical="center"/>
    </xf>
    <xf numFmtId="10" fontId="2" fillId="6" borderId="43" xfId="0" applyNumberFormat="1" applyFont="1" applyFill="1" applyBorder="1" applyAlignment="1">
      <alignment horizontal="center" vertical="center"/>
    </xf>
    <xf numFmtId="164" fontId="2" fillId="0" borderId="42" xfId="0" applyNumberFormat="1" applyFont="1" applyBorder="1" applyAlignment="1">
      <alignment vertical="center"/>
    </xf>
    <xf numFmtId="0" fontId="0" fillId="0" borderId="44" xfId="0" applyBorder="1" applyAlignment="1">
      <alignment horizontal="left" vertical="center" wrapText="1" indent="1"/>
    </xf>
    <xf numFmtId="164" fontId="0" fillId="0" borderId="43" xfId="0" applyNumberFormat="1" applyBorder="1" applyAlignment="1">
      <alignment vertical="center" wrapText="1"/>
    </xf>
    <xf numFmtId="0" fontId="7" fillId="0" borderId="44" xfId="0" applyFont="1" applyBorder="1" applyAlignment="1">
      <alignment vertical="center" wrapText="1"/>
    </xf>
    <xf numFmtId="0" fontId="7" fillId="0" borderId="44" xfId="0" applyFont="1" applyBorder="1" applyAlignment="1">
      <alignment horizontal="left" vertical="center" wrapText="1" indent="1"/>
    </xf>
    <xf numFmtId="0" fontId="0" fillId="0" borderId="44" xfId="0" applyBorder="1" applyAlignment="1">
      <alignment horizontal="left" vertical="center" wrapText="1"/>
    </xf>
    <xf numFmtId="164" fontId="2" fillId="4" borderId="45" xfId="0" applyNumberFormat="1" applyFont="1" applyFill="1" applyBorder="1" applyAlignment="1">
      <alignment horizontal="center" vertical="center"/>
    </xf>
    <xf numFmtId="0" fontId="7" fillId="0" borderId="47" xfId="2" applyFont="1" applyBorder="1" applyAlignment="1">
      <alignment horizontal="right" vertical="center"/>
    </xf>
    <xf numFmtId="49" fontId="2" fillId="0" borderId="47" xfId="2" applyNumberFormat="1" applyBorder="1" applyAlignment="1">
      <alignment horizontal="left" vertical="center"/>
    </xf>
    <xf numFmtId="0" fontId="2" fillId="0" borderId="47" xfId="2" applyBorder="1" applyAlignment="1">
      <alignment horizontal="left" vertical="center"/>
    </xf>
    <xf numFmtId="164" fontId="2" fillId="0" borderId="46" xfId="2" applyNumberFormat="1" applyBorder="1" applyAlignment="1">
      <alignment vertical="center" wrapText="1"/>
    </xf>
    <xf numFmtId="49" fontId="2" fillId="0" borderId="46" xfId="0" applyNumberFormat="1" applyFont="1" applyBorder="1" applyAlignment="1">
      <alignment horizontal="left" vertical="center"/>
    </xf>
    <xf numFmtId="0" fontId="2" fillId="0" borderId="46" xfId="0" applyFont="1" applyBorder="1" applyAlignment="1">
      <alignment horizontal="left" vertical="center"/>
    </xf>
    <xf numFmtId="49" fontId="2" fillId="0" borderId="47" xfId="0" applyNumberFormat="1" applyFont="1" applyBorder="1" applyAlignment="1">
      <alignment horizontal="left" vertical="center"/>
    </xf>
    <xf numFmtId="164" fontId="2" fillId="0" borderId="43" xfId="0" applyNumberFormat="1" applyFont="1" applyBorder="1" applyAlignment="1">
      <alignment vertical="center"/>
    </xf>
    <xf numFmtId="0" fontId="2" fillId="0" borderId="48" xfId="2" applyBorder="1" applyAlignment="1">
      <alignment horizontal="left" vertical="center" wrapText="1"/>
    </xf>
    <xf numFmtId="49" fontId="2" fillId="0" borderId="47" xfId="0" quotePrefix="1" applyNumberFormat="1" applyFont="1" applyBorder="1" applyAlignment="1" applyProtection="1">
      <alignment horizontal="left" vertical="center"/>
      <protection locked="0"/>
    </xf>
    <xf numFmtId="49" fontId="2" fillId="0" borderId="37" xfId="0" applyNumberFormat="1"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49" fontId="2" fillId="0" borderId="46" xfId="0" applyNumberFormat="1" applyFont="1" applyBorder="1" applyAlignment="1">
      <alignment horizontal="left" vertical="center"/>
    </xf>
    <xf numFmtId="0" fontId="7" fillId="0" borderId="10" xfId="0" applyFont="1" applyBorder="1" applyAlignment="1">
      <alignment horizontal="left" vertical="center"/>
    </xf>
    <xf numFmtId="0" fontId="2" fillId="0" borderId="11" xfId="0" applyFont="1" applyBorder="1" applyAlignment="1">
      <alignment horizontal="left" vertical="center"/>
    </xf>
    <xf numFmtId="49" fontId="2" fillId="0" borderId="13" xfId="0" applyNumberFormat="1" applyFont="1" applyBorder="1" applyAlignment="1">
      <alignment horizontal="left" vertical="center"/>
    </xf>
    <xf numFmtId="49" fontId="2" fillId="0" borderId="46" xfId="0" applyNumberFormat="1" applyFont="1" applyBorder="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xf>
    <xf numFmtId="0" fontId="11" fillId="0" borderId="46" xfId="4" applyFont="1" applyBorder="1" applyAlignment="1" applyProtection="1">
      <alignment horizontal="left" vertical="center"/>
    </xf>
    <xf numFmtId="49" fontId="2" fillId="0" borderId="47" xfId="0" applyNumberFormat="1" applyFont="1" applyBorder="1" applyAlignment="1">
      <alignment horizontal="left" vertical="center"/>
    </xf>
    <xf numFmtId="0" fontId="2" fillId="0" borderId="38" xfId="0" applyFont="1" applyBorder="1" applyAlignment="1">
      <alignment horizontal="left" vertical="center"/>
    </xf>
    <xf numFmtId="0" fontId="7" fillId="0" borderId="9" xfId="0" applyFont="1" applyBorder="1" applyAlignment="1">
      <alignment horizontal="left" vertical="center"/>
    </xf>
    <xf numFmtId="49" fontId="2" fillId="0" borderId="19" xfId="0" applyNumberFormat="1" applyFont="1" applyBorder="1" applyAlignment="1">
      <alignment horizontal="left" vertical="center"/>
    </xf>
    <xf numFmtId="49" fontId="2" fillId="0" borderId="29" xfId="0" applyNumberFormat="1" applyFont="1" applyBorder="1" applyAlignment="1">
      <alignment horizontal="left" vertical="center"/>
    </xf>
    <xf numFmtId="0" fontId="2" fillId="0" borderId="28" xfId="0" applyFont="1" applyBorder="1" applyAlignment="1">
      <alignment horizontal="left" vertical="center"/>
    </xf>
    <xf numFmtId="0" fontId="2" fillId="0" borderId="22" xfId="0" applyFont="1" applyBorder="1" applyAlignment="1">
      <alignment horizontal="left" vertical="center"/>
    </xf>
    <xf numFmtId="49" fontId="2" fillId="0" borderId="39" xfId="0" applyNumberFormat="1" applyFont="1" applyBorder="1" applyAlignment="1">
      <alignment horizontal="left"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49" fontId="11" fillId="0" borderId="47" xfId="4" applyNumberFormat="1" applyFont="1" applyBorder="1" applyAlignment="1" applyProtection="1">
      <alignment horizontal="left" vertical="center"/>
    </xf>
    <xf numFmtId="49" fontId="11" fillId="0" borderId="37" xfId="4" applyNumberFormat="1" applyFont="1" applyBorder="1" applyAlignment="1" applyProtection="1">
      <alignment horizontal="left" vertical="center"/>
    </xf>
    <xf numFmtId="49" fontId="11" fillId="0" borderId="42" xfId="4" applyNumberFormat="1" applyFont="1" applyBorder="1" applyAlignment="1" applyProtection="1">
      <alignment horizontal="left" vertical="center"/>
    </xf>
    <xf numFmtId="0" fontId="2" fillId="0" borderId="37" xfId="0" applyFont="1" applyBorder="1" applyAlignment="1">
      <alignment horizontal="left" vertical="center"/>
    </xf>
    <xf numFmtId="0" fontId="2" fillId="0" borderId="42" xfId="0" applyFont="1" applyBorder="1" applyAlignment="1">
      <alignment horizontal="left" vertical="center"/>
    </xf>
    <xf numFmtId="0" fontId="7" fillId="0" borderId="11" xfId="0" applyFont="1" applyBorder="1" applyAlignment="1">
      <alignment horizontal="left" vertical="center"/>
    </xf>
    <xf numFmtId="0" fontId="7" fillId="0" borderId="10" xfId="2" applyFont="1" applyBorder="1" applyAlignment="1">
      <alignment horizontal="left" vertical="center"/>
    </xf>
    <xf numFmtId="0" fontId="7" fillId="0" borderId="11" xfId="2" applyFont="1" applyBorder="1" applyAlignment="1">
      <alignment horizontal="left" vertical="center"/>
    </xf>
    <xf numFmtId="0" fontId="7" fillId="0" borderId="12" xfId="2" applyFont="1" applyBorder="1" applyAlignment="1">
      <alignment horizontal="left" vertical="center"/>
    </xf>
    <xf numFmtId="164" fontId="2" fillId="0" borderId="21" xfId="2" applyNumberFormat="1" applyBorder="1" applyAlignment="1">
      <alignment vertical="center"/>
    </xf>
    <xf numFmtId="164" fontId="2" fillId="0" borderId="22" xfId="2" applyNumberFormat="1" applyBorder="1" applyAlignment="1">
      <alignment vertical="center"/>
    </xf>
    <xf numFmtId="164" fontId="2" fillId="0" borderId="34" xfId="2" applyNumberFormat="1" applyBorder="1" applyAlignment="1">
      <alignment vertical="center"/>
    </xf>
    <xf numFmtId="164" fontId="2" fillId="0" borderId="35" xfId="2" applyNumberFormat="1" applyBorder="1" applyAlignment="1">
      <alignment vertical="center"/>
    </xf>
    <xf numFmtId="164" fontId="2" fillId="0" borderId="31" xfId="2" applyNumberFormat="1" applyBorder="1" applyAlignment="1">
      <alignment vertical="center"/>
    </xf>
    <xf numFmtId="164" fontId="2" fillId="0" borderId="32" xfId="2" applyNumberFormat="1" applyBorder="1" applyAlignment="1">
      <alignment vertical="center"/>
    </xf>
    <xf numFmtId="49" fontId="2" fillId="0" borderId="0" xfId="2" applyNumberFormat="1" applyAlignment="1">
      <alignment horizontal="left" vertical="center"/>
    </xf>
    <xf numFmtId="0" fontId="8" fillId="3" borderId="10" xfId="2" applyFont="1" applyFill="1" applyBorder="1" applyAlignment="1" applyProtection="1">
      <alignment horizontal="left" vertical="center" wrapText="1"/>
      <protection locked="0"/>
    </xf>
    <xf numFmtId="0" fontId="8" fillId="3" borderId="11" xfId="2" applyFont="1" applyFill="1" applyBorder="1" applyAlignment="1" applyProtection="1">
      <alignment horizontal="left" vertical="center" wrapText="1"/>
      <protection locked="0"/>
    </xf>
    <xf numFmtId="0" fontId="8" fillId="3" borderId="12" xfId="2" applyFont="1" applyFill="1" applyBorder="1" applyAlignment="1" applyProtection="1">
      <alignment horizontal="left" vertical="center" wrapText="1"/>
      <protection locked="0"/>
    </xf>
    <xf numFmtId="164" fontId="8" fillId="3" borderId="10" xfId="2" applyNumberFormat="1" applyFont="1" applyFill="1" applyBorder="1" applyAlignment="1">
      <alignment horizontal="center" vertical="center"/>
    </xf>
    <xf numFmtId="164" fontId="9" fillId="3" borderId="12" xfId="2" applyNumberFormat="1" applyFont="1" applyFill="1" applyBorder="1" applyAlignment="1">
      <alignment horizontal="center" vertical="center"/>
    </xf>
    <xf numFmtId="0" fontId="7" fillId="3" borderId="10"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12" xfId="0"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16" fillId="0" borderId="0" xfId="5"/>
    <xf numFmtId="0" fontId="16" fillId="0" borderId="1" xfId="5" applyBorder="1"/>
    <xf numFmtId="0" fontId="16" fillId="0" borderId="2" xfId="5" applyBorder="1"/>
    <xf numFmtId="0" fontId="16" fillId="0" borderId="3" xfId="5" applyBorder="1"/>
    <xf numFmtId="0" fontId="16" fillId="0" borderId="4" xfId="5" applyBorder="1"/>
    <xf numFmtId="0" fontId="17" fillId="3" borderId="9" xfId="5" applyFont="1" applyFill="1" applyBorder="1" applyAlignment="1">
      <alignment vertical="center"/>
    </xf>
    <xf numFmtId="0" fontId="17" fillId="0" borderId="12" xfId="5" applyFont="1" applyBorder="1" applyAlignment="1">
      <alignment horizontal="left" vertical="center"/>
    </xf>
    <xf numFmtId="0" fontId="16" fillId="0" borderId="0" xfId="5" applyBorder="1"/>
    <xf numFmtId="0" fontId="17" fillId="3" borderId="49" xfId="5" applyFont="1" applyFill="1" applyBorder="1" applyAlignment="1">
      <alignment horizontal="center" vertical="center" wrapText="1"/>
    </xf>
    <xf numFmtId="0" fontId="16" fillId="0" borderId="49" xfId="5" applyBorder="1" applyAlignment="1">
      <alignment horizontal="center"/>
    </xf>
    <xf numFmtId="0" fontId="16" fillId="0" borderId="5" xfId="5" applyBorder="1"/>
    <xf numFmtId="0" fontId="17" fillId="3" borderId="50" xfId="5" applyFont="1" applyFill="1" applyBorder="1" applyAlignment="1">
      <alignment horizontal="center" vertical="center" wrapText="1"/>
    </xf>
    <xf numFmtId="0" fontId="16" fillId="0" borderId="50" xfId="5" applyBorder="1" applyAlignment="1">
      <alignment horizontal="center"/>
    </xf>
    <xf numFmtId="0" fontId="18" fillId="0" borderId="4" xfId="5" applyFont="1" applyBorder="1" applyAlignment="1">
      <alignment horizontal="center" vertical="center" wrapText="1"/>
    </xf>
    <xf numFmtId="0" fontId="17" fillId="3" borderId="10" xfId="5" applyFont="1" applyFill="1" applyBorder="1" applyAlignment="1">
      <alignment horizontal="center" vertical="center" wrapText="1"/>
    </xf>
    <xf numFmtId="0" fontId="17" fillId="3" borderId="9" xfId="5" applyFont="1" applyFill="1" applyBorder="1" applyAlignment="1">
      <alignment horizontal="center" vertical="center" wrapText="1"/>
    </xf>
    <xf numFmtId="0" fontId="17" fillId="3" borderId="11" xfId="5" applyFont="1" applyFill="1" applyBorder="1" applyAlignment="1">
      <alignment horizontal="center" vertical="center" wrapText="1"/>
    </xf>
    <xf numFmtId="0" fontId="17" fillId="3" borderId="12" xfId="5" applyFont="1" applyFill="1" applyBorder="1" applyAlignment="1">
      <alignment horizontal="center" vertical="center" wrapText="1"/>
    </xf>
    <xf numFmtId="0" fontId="18" fillId="0" borderId="5" xfId="5" applyFont="1" applyBorder="1" applyAlignment="1">
      <alignment horizontal="center" vertical="center" wrapText="1"/>
    </xf>
    <xf numFmtId="0" fontId="18" fillId="0" borderId="0" xfId="5" applyFont="1" applyAlignment="1">
      <alignment horizontal="center" vertical="center" wrapText="1"/>
    </xf>
    <xf numFmtId="0" fontId="2" fillId="0" borderId="0" xfId="5" applyFont="1" applyBorder="1"/>
    <xf numFmtId="0" fontId="7" fillId="0" borderId="9" xfId="5" applyFont="1" applyBorder="1" applyAlignment="1">
      <alignment horizontal="center"/>
    </xf>
    <xf numFmtId="0" fontId="17" fillId="0" borderId="9" xfId="5" applyFont="1" applyBorder="1" applyAlignment="1">
      <alignment horizontal="left"/>
    </xf>
    <xf numFmtId="0" fontId="16" fillId="0" borderId="51" xfId="5" applyBorder="1" applyAlignment="1">
      <alignment horizontal="center"/>
    </xf>
    <xf numFmtId="0" fontId="7" fillId="0" borderId="52" xfId="5" applyFont="1" applyBorder="1" applyAlignment="1">
      <alignment horizontal="center"/>
    </xf>
    <xf numFmtId="0" fontId="7" fillId="0" borderId="53" xfId="5" applyFont="1" applyBorder="1" applyAlignment="1">
      <alignment horizontal="center"/>
    </xf>
    <xf numFmtId="0" fontId="16" fillId="0" borderId="9" xfId="5" applyBorder="1"/>
    <xf numFmtId="0" fontId="16" fillId="0" borderId="0" xfId="5" applyBorder="1" applyAlignment="1">
      <alignment horizontal="left"/>
    </xf>
    <xf numFmtId="0" fontId="16" fillId="0" borderId="54" xfId="5" applyBorder="1"/>
    <xf numFmtId="0" fontId="16" fillId="0" borderId="55" xfId="5" applyBorder="1" applyAlignment="1">
      <alignment horizontal="left"/>
    </xf>
    <xf numFmtId="0" fontId="16" fillId="0" borderId="55" xfId="5" applyBorder="1"/>
    <xf numFmtId="0" fontId="16" fillId="0" borderId="56" xfId="5" applyBorder="1"/>
    <xf numFmtId="0" fontId="16" fillId="0" borderId="57" xfId="5" applyBorder="1"/>
    <xf numFmtId="0" fontId="16" fillId="0" borderId="58" xfId="5" applyBorder="1" applyAlignment="1">
      <alignment horizontal="left"/>
    </xf>
    <xf numFmtId="0" fontId="16" fillId="0" borderId="58" xfId="5" applyBorder="1"/>
    <xf numFmtId="0" fontId="16" fillId="0" borderId="59" xfId="5" applyBorder="1"/>
    <xf numFmtId="0" fontId="16" fillId="0" borderId="60" xfId="5" applyBorder="1"/>
    <xf numFmtId="0" fontId="16" fillId="0" borderId="61" xfId="5" applyBorder="1" applyAlignment="1">
      <alignment horizontal="left"/>
    </xf>
    <xf numFmtId="0" fontId="16" fillId="0" borderId="61" xfId="5" applyBorder="1"/>
    <xf numFmtId="0" fontId="16" fillId="0" borderId="62" xfId="5" applyBorder="1"/>
    <xf numFmtId="0" fontId="17" fillId="0" borderId="10" xfId="5" applyFont="1" applyBorder="1" applyAlignment="1">
      <alignment horizontal="left"/>
    </xf>
    <xf numFmtId="0" fontId="16" fillId="0" borderId="63" xfId="5" applyBorder="1" applyAlignment="1">
      <alignment horizontal="center"/>
    </xf>
    <xf numFmtId="0" fontId="16" fillId="0" borderId="53" xfId="5" applyBorder="1"/>
    <xf numFmtId="0" fontId="2" fillId="0" borderId="55" xfId="5" applyFont="1" applyBorder="1"/>
    <xf numFmtId="0" fontId="2" fillId="3" borderId="10" xfId="5" applyFont="1" applyFill="1" applyBorder="1" applyAlignment="1"/>
    <xf numFmtId="0" fontId="16" fillId="3" borderId="12" xfId="5" applyFill="1" applyBorder="1" applyAlignment="1"/>
    <xf numFmtId="0" fontId="16" fillId="3" borderId="9" xfId="5" applyFill="1" applyBorder="1"/>
    <xf numFmtId="0" fontId="2" fillId="0" borderId="10" xfId="5" applyFont="1" applyBorder="1" applyAlignment="1"/>
    <xf numFmtId="0" fontId="16" fillId="0" borderId="12" xfId="5" applyBorder="1" applyAlignment="1"/>
    <xf numFmtId="0" fontId="16" fillId="0" borderId="6" xfId="5" applyBorder="1"/>
    <xf numFmtId="0" fontId="16" fillId="0" borderId="7" xfId="5" applyBorder="1"/>
    <xf numFmtId="0" fontId="16" fillId="0" borderId="8" xfId="5" applyBorder="1"/>
    <xf numFmtId="0" fontId="2" fillId="0" borderId="0" xfId="5" applyFont="1"/>
    <xf numFmtId="0" fontId="16" fillId="0" borderId="0" xfId="5" applyAlignment="1">
      <alignment horizontal="center"/>
    </xf>
    <xf numFmtId="0" fontId="16" fillId="0" borderId="25" xfId="5" applyBorder="1" applyAlignment="1">
      <alignment horizontal="left" vertical="center"/>
    </xf>
    <xf numFmtId="0" fontId="8" fillId="3" borderId="10" xfId="5" applyFont="1" applyFill="1" applyBorder="1" applyAlignment="1">
      <alignment horizontal="center" vertical="center"/>
    </xf>
    <xf numFmtId="0" fontId="8" fillId="3" borderId="11" xfId="5" applyFont="1" applyFill="1" applyBorder="1" applyAlignment="1">
      <alignment horizontal="center" vertical="center"/>
    </xf>
    <xf numFmtId="0" fontId="16" fillId="0" borderId="0" xfId="5" applyAlignment="1">
      <alignment horizontal="left" vertical="center"/>
    </xf>
    <xf numFmtId="0" fontId="16" fillId="0" borderId="2" xfId="5" applyBorder="1" applyAlignment="1">
      <alignment horizontal="center"/>
    </xf>
    <xf numFmtId="0" fontId="7" fillId="3" borderId="9" xfId="5" applyFont="1" applyFill="1" applyBorder="1" applyAlignment="1">
      <alignment horizontal="center" vertical="center"/>
    </xf>
    <xf numFmtId="0" fontId="7" fillId="3" borderId="10" xfId="5" applyFont="1" applyFill="1" applyBorder="1" applyAlignment="1">
      <alignment horizontal="left" vertical="center"/>
    </xf>
    <xf numFmtId="0" fontId="2" fillId="3" borderId="11" xfId="5" applyFont="1" applyFill="1" applyBorder="1" applyAlignment="1">
      <alignment horizontal="left" vertical="center"/>
    </xf>
    <xf numFmtId="0" fontId="2" fillId="3" borderId="12" xfId="5" applyFont="1" applyFill="1" applyBorder="1" applyAlignment="1">
      <alignment horizontal="left" vertical="center"/>
    </xf>
    <xf numFmtId="165" fontId="7" fillId="3" borderId="9" xfId="5" applyNumberFormat="1" applyFont="1" applyFill="1" applyBorder="1" applyAlignment="1">
      <alignment horizontal="center" vertical="center"/>
    </xf>
    <xf numFmtId="0" fontId="17" fillId="0" borderId="0" xfId="5" applyFont="1" applyBorder="1" applyAlignment="1">
      <alignment horizontal="center" vertical="center"/>
    </xf>
    <xf numFmtId="0" fontId="2" fillId="0" borderId="0" xfId="5" applyFont="1" applyBorder="1" applyAlignment="1">
      <alignment horizontal="left" vertical="center" wrapText="1"/>
    </xf>
    <xf numFmtId="0" fontId="7" fillId="0" borderId="18" xfId="5" applyFont="1" applyBorder="1" applyAlignment="1">
      <alignment horizontal="center" vertical="center"/>
    </xf>
    <xf numFmtId="166" fontId="7" fillId="0" borderId="18" xfId="5" applyNumberFormat="1" applyFont="1" applyFill="1" applyBorder="1" applyAlignment="1">
      <alignment horizontal="center" vertical="center"/>
    </xf>
    <xf numFmtId="0" fontId="2" fillId="0" borderId="18" xfId="5" applyFont="1" applyBorder="1" applyAlignment="1">
      <alignment horizontal="center" vertical="center"/>
    </xf>
    <xf numFmtId="0" fontId="2" fillId="0" borderId="19" xfId="5" applyFont="1" applyBorder="1" applyAlignment="1">
      <alignment horizontal="center" vertical="center"/>
    </xf>
    <xf numFmtId="169" fontId="2" fillId="0" borderId="0" xfId="5" applyNumberFormat="1" applyFont="1" applyBorder="1" applyAlignment="1">
      <alignment horizontal="center" vertical="center"/>
    </xf>
    <xf numFmtId="169" fontId="7" fillId="3" borderId="9" xfId="5" applyNumberFormat="1" applyFont="1" applyFill="1" applyBorder="1" applyAlignment="1">
      <alignment horizontal="center" vertical="center"/>
    </xf>
    <xf numFmtId="0" fontId="2" fillId="0" borderId="24" xfId="5" applyFont="1" applyBorder="1" applyAlignment="1">
      <alignment horizontal="left" vertical="center" wrapText="1"/>
    </xf>
    <xf numFmtId="0" fontId="7" fillId="0" borderId="0" xfId="5" applyFont="1" applyBorder="1" applyAlignment="1">
      <alignment horizontal="center" vertical="center"/>
    </xf>
    <xf numFmtId="166" fontId="7" fillId="0" borderId="0" xfId="5" applyNumberFormat="1" applyFont="1" applyBorder="1" applyAlignment="1">
      <alignment horizontal="center" vertical="center"/>
    </xf>
    <xf numFmtId="0" fontId="2" fillId="0" borderId="0" xfId="5" applyFont="1" applyBorder="1" applyAlignment="1">
      <alignment horizontal="center" vertical="center"/>
    </xf>
    <xf numFmtId="0" fontId="7" fillId="0" borderId="0" xfId="5" applyFont="1" applyBorder="1" applyAlignment="1">
      <alignment horizontal="left" vertical="center" wrapText="1"/>
    </xf>
    <xf numFmtId="0" fontId="2" fillId="0" borderId="0" xfId="5" applyFont="1" applyBorder="1" applyAlignment="1">
      <alignment horizontal="center" vertical="center"/>
    </xf>
    <xf numFmtId="169" fontId="7" fillId="0" borderId="0" xfId="5" applyNumberFormat="1" applyFont="1" applyBorder="1" applyAlignment="1">
      <alignment horizontal="center" vertical="center"/>
    </xf>
    <xf numFmtId="0" fontId="7" fillId="3" borderId="11" xfId="5" applyFont="1" applyFill="1" applyBorder="1" applyAlignment="1">
      <alignment horizontal="left" vertical="center"/>
    </xf>
    <xf numFmtId="0" fontId="7" fillId="3" borderId="12" xfId="5" applyFont="1" applyFill="1" applyBorder="1" applyAlignment="1">
      <alignment horizontal="left" vertical="center"/>
    </xf>
    <xf numFmtId="170" fontId="7" fillId="3" borderId="9" xfId="5" applyNumberFormat="1" applyFont="1" applyFill="1" applyBorder="1" applyAlignment="1">
      <alignment horizontal="center" vertical="center"/>
    </xf>
    <xf numFmtId="0" fontId="16" fillId="0" borderId="7" xfId="5" applyBorder="1" applyAlignment="1">
      <alignment horizontal="center"/>
    </xf>
    <xf numFmtId="0" fontId="1" fillId="0" borderId="0" xfId="6" applyProtection="1">
      <protection hidden="1"/>
    </xf>
    <xf numFmtId="0" fontId="19" fillId="0" borderId="0" xfId="6" applyFont="1" applyAlignment="1" applyProtection="1">
      <alignment horizontal="center" vertical="center"/>
      <protection hidden="1"/>
    </xf>
    <xf numFmtId="0" fontId="19" fillId="0" borderId="0" xfId="6" applyFont="1" applyAlignment="1" applyProtection="1">
      <alignment vertical="center" wrapText="1"/>
      <protection hidden="1"/>
    </xf>
    <xf numFmtId="0" fontId="19" fillId="0" borderId="0" xfId="6" applyFont="1" applyAlignment="1" applyProtection="1">
      <alignment horizontal="center" vertical="center" wrapText="1"/>
      <protection hidden="1"/>
    </xf>
    <xf numFmtId="0" fontId="20" fillId="0" borderId="0" xfId="6" applyFont="1" applyAlignment="1" applyProtection="1">
      <alignment horizontal="center" vertical="center"/>
      <protection hidden="1"/>
    </xf>
    <xf numFmtId="0" fontId="21" fillId="0" borderId="0" xfId="6" applyFont="1" applyProtection="1">
      <protection hidden="1"/>
    </xf>
    <xf numFmtId="0" fontId="22" fillId="0" borderId="0" xfId="6" applyFont="1" applyAlignment="1" applyProtection="1">
      <alignment horizontal="right" vertical="center"/>
      <protection hidden="1"/>
    </xf>
    <xf numFmtId="0" fontId="6" fillId="0" borderId="0" xfId="6" applyFont="1" applyAlignment="1" applyProtection="1">
      <alignment horizontal="left" vertical="center"/>
      <protection locked="0"/>
    </xf>
    <xf numFmtId="0" fontId="22" fillId="0" borderId="0" xfId="6" applyFont="1" applyAlignment="1" applyProtection="1">
      <alignment horizontal="right"/>
      <protection hidden="1"/>
    </xf>
    <xf numFmtId="0" fontId="6" fillId="0" borderId="0" xfId="6" applyFont="1" applyAlignment="1" applyProtection="1">
      <alignment horizontal="left"/>
      <protection locked="0"/>
    </xf>
    <xf numFmtId="0" fontId="20" fillId="0" borderId="0" xfId="6" applyFont="1" applyAlignment="1" applyProtection="1">
      <alignment horizontal="left"/>
      <protection hidden="1"/>
    </xf>
    <xf numFmtId="0" fontId="22" fillId="0" borderId="0" xfId="6" applyFont="1" applyAlignment="1" applyProtection="1">
      <alignment horizontal="left"/>
      <protection locked="0"/>
    </xf>
    <xf numFmtId="0" fontId="22" fillId="0" borderId="0" xfId="6" applyFont="1" applyAlignment="1" applyProtection="1">
      <alignment horizontal="center"/>
      <protection hidden="1"/>
    </xf>
    <xf numFmtId="0" fontId="23" fillId="0" borderId="0" xfId="6" applyFont="1" applyAlignment="1" applyProtection="1">
      <alignment horizontal="center" vertical="center"/>
      <protection hidden="1"/>
    </xf>
    <xf numFmtId="0" fontId="15" fillId="0" borderId="0" xfId="6" applyFont="1" applyProtection="1">
      <protection hidden="1"/>
    </xf>
    <xf numFmtId="0" fontId="20" fillId="0" borderId="0" xfId="6" applyFont="1" applyProtection="1">
      <protection hidden="1"/>
    </xf>
    <xf numFmtId="0" fontId="24" fillId="0" borderId="0" xfId="6" applyFont="1" applyAlignment="1" applyProtection="1">
      <alignment horizontal="center"/>
      <protection hidden="1"/>
    </xf>
    <xf numFmtId="0" fontId="14" fillId="0" borderId="0" xfId="6" applyFont="1" applyProtection="1">
      <protection hidden="1"/>
    </xf>
    <xf numFmtId="0" fontId="25" fillId="7" borderId="54" xfId="6" applyFont="1" applyFill="1" applyBorder="1" applyAlignment="1" applyProtection="1">
      <alignment horizontal="center" vertical="center"/>
      <protection hidden="1"/>
    </xf>
    <xf numFmtId="0" fontId="25" fillId="7" borderId="55" xfId="6" applyFont="1" applyFill="1" applyBorder="1" applyAlignment="1" applyProtection="1">
      <alignment horizontal="left" vertical="center"/>
      <protection hidden="1"/>
    </xf>
    <xf numFmtId="0" fontId="25" fillId="7" borderId="55" xfId="6" applyFont="1" applyFill="1" applyBorder="1" applyAlignment="1" applyProtection="1">
      <alignment horizontal="center" vertical="center"/>
      <protection hidden="1"/>
    </xf>
    <xf numFmtId="0" fontId="25" fillId="7" borderId="56" xfId="6" applyFont="1" applyFill="1" applyBorder="1" applyAlignment="1" applyProtection="1">
      <alignment horizontal="center" vertical="center"/>
      <protection hidden="1"/>
    </xf>
    <xf numFmtId="0" fontId="13" fillId="0" borderId="0" xfId="6" applyFont="1" applyProtection="1">
      <protection hidden="1"/>
    </xf>
    <xf numFmtId="0" fontId="26" fillId="0" borderId="0" xfId="6" applyFont="1" applyProtection="1">
      <protection hidden="1"/>
    </xf>
    <xf numFmtId="0" fontId="25" fillId="7" borderId="60" xfId="6" applyFont="1" applyFill="1" applyBorder="1" applyAlignment="1" applyProtection="1">
      <alignment horizontal="center" vertical="center"/>
      <protection hidden="1"/>
    </xf>
    <xf numFmtId="0" fontId="25" fillId="7" borderId="61" xfId="6" applyFont="1" applyFill="1" applyBorder="1" applyAlignment="1" applyProtection="1">
      <alignment horizontal="left" vertical="center"/>
      <protection hidden="1"/>
    </xf>
    <xf numFmtId="0" fontId="25" fillId="7" borderId="61" xfId="6" applyFont="1" applyFill="1" applyBorder="1" applyAlignment="1" applyProtection="1">
      <alignment horizontal="center" vertical="center"/>
      <protection hidden="1"/>
    </xf>
    <xf numFmtId="1" fontId="27" fillId="6" borderId="61" xfId="6" applyNumberFormat="1" applyFont="1" applyFill="1" applyBorder="1" applyAlignment="1" applyProtection="1">
      <alignment horizontal="center" vertical="center"/>
      <protection hidden="1"/>
    </xf>
    <xf numFmtId="1" fontId="27" fillId="6" borderId="64" xfId="6" applyNumberFormat="1" applyFont="1" applyFill="1" applyBorder="1" applyAlignment="1" applyProtection="1">
      <alignment horizontal="center" vertical="center"/>
      <protection hidden="1"/>
    </xf>
    <xf numFmtId="1" fontId="27" fillId="6" borderId="62" xfId="6" applyNumberFormat="1" applyFont="1" applyFill="1" applyBorder="1" applyAlignment="1" applyProtection="1">
      <alignment horizontal="center" vertical="center"/>
      <protection hidden="1"/>
    </xf>
    <xf numFmtId="0" fontId="28" fillId="0" borderId="5" xfId="6" applyFont="1" applyBorder="1" applyProtection="1">
      <protection locked="0"/>
    </xf>
    <xf numFmtId="0" fontId="5" fillId="0" borderId="65" xfId="6" applyFont="1" applyBorder="1" applyAlignment="1" applyProtection="1">
      <alignment horizontal="center" vertical="center" wrapText="1"/>
      <protection locked="0"/>
    </xf>
    <xf numFmtId="0" fontId="5" fillId="0" borderId="66" xfId="6" applyFont="1" applyBorder="1" applyAlignment="1" applyProtection="1">
      <alignment horizontal="left" vertical="center" wrapText="1"/>
      <protection locked="0"/>
    </xf>
    <xf numFmtId="167" fontId="4" fillId="6" borderId="55" xfId="6" applyNumberFormat="1" applyFont="1" applyFill="1" applyBorder="1" applyAlignment="1" applyProtection="1">
      <alignment horizontal="center" vertical="center"/>
      <protection locked="0"/>
    </xf>
    <xf numFmtId="9" fontId="4" fillId="0" borderId="69" xfId="6" applyNumberFormat="1" applyFont="1" applyBorder="1" applyAlignment="1" applyProtection="1">
      <alignment vertical="center"/>
      <protection locked="0"/>
    </xf>
    <xf numFmtId="9" fontId="4" fillId="0" borderId="70" xfId="6" applyNumberFormat="1" applyFont="1" applyBorder="1" applyAlignment="1" applyProtection="1">
      <alignment vertical="center"/>
      <protection locked="0"/>
    </xf>
    <xf numFmtId="9" fontId="4" fillId="0" borderId="2" xfId="6" applyNumberFormat="1" applyFont="1" applyBorder="1" applyAlignment="1" applyProtection="1">
      <alignment vertical="center"/>
      <protection locked="0"/>
    </xf>
    <xf numFmtId="9" fontId="4" fillId="0" borderId="71" xfId="6" applyNumberFormat="1" applyFont="1" applyBorder="1" applyAlignment="1" applyProtection="1">
      <alignment vertical="center"/>
      <protection locked="0"/>
    </xf>
    <xf numFmtId="9" fontId="5" fillId="0" borderId="2" xfId="6" applyNumberFormat="1" applyFont="1" applyBorder="1" applyAlignment="1" applyProtection="1">
      <alignment horizontal="center" vertical="center"/>
      <protection locked="0"/>
    </xf>
    <xf numFmtId="9" fontId="4" fillId="0" borderId="72" xfId="6" applyNumberFormat="1" applyFont="1" applyBorder="1" applyAlignment="1" applyProtection="1">
      <alignment vertical="center"/>
      <protection locked="0"/>
    </xf>
    <xf numFmtId="9" fontId="4" fillId="0" borderId="0" xfId="6" applyNumberFormat="1" applyFont="1" applyProtection="1">
      <protection locked="0"/>
    </xf>
    <xf numFmtId="0" fontId="4" fillId="0" borderId="0" xfId="6" applyFont="1" applyProtection="1">
      <protection locked="0"/>
    </xf>
    <xf numFmtId="0" fontId="28" fillId="0" borderId="0" xfId="6" applyFont="1" applyProtection="1">
      <protection locked="0"/>
    </xf>
    <xf numFmtId="0" fontId="29" fillId="0" borderId="5" xfId="6" applyFont="1" applyBorder="1" applyProtection="1">
      <protection locked="0"/>
    </xf>
    <xf numFmtId="0" fontId="5" fillId="0" borderId="64" xfId="6" applyFont="1" applyBorder="1" applyAlignment="1" applyProtection="1">
      <alignment horizontal="center" vertical="center" wrapText="1"/>
      <protection locked="0"/>
    </xf>
    <xf numFmtId="0" fontId="5" fillId="0" borderId="73" xfId="6" applyFont="1" applyBorder="1" applyAlignment="1" applyProtection="1">
      <alignment horizontal="left" vertical="center" wrapText="1"/>
      <protection locked="0"/>
    </xf>
    <xf numFmtId="167" fontId="4" fillId="6" borderId="61" xfId="6" applyNumberFormat="1" applyFont="1" applyFill="1" applyBorder="1" applyAlignment="1" applyProtection="1">
      <alignment horizontal="center" vertical="center"/>
      <protection locked="0"/>
    </xf>
    <xf numFmtId="44" fontId="4" fillId="0" borderId="75" xfId="6" applyNumberFormat="1" applyFont="1" applyBorder="1" applyAlignment="1">
      <alignment vertical="center"/>
    </xf>
    <xf numFmtId="44" fontId="4" fillId="0" borderId="76" xfId="6" applyNumberFormat="1" applyFont="1" applyBorder="1" applyAlignment="1">
      <alignment vertical="center"/>
    </xf>
    <xf numFmtId="44" fontId="4" fillId="0" borderId="77" xfId="6" applyNumberFormat="1" applyFont="1" applyBorder="1" applyAlignment="1">
      <alignment vertical="center"/>
    </xf>
    <xf numFmtId="44" fontId="4" fillId="0" borderId="78" xfId="6" applyNumberFormat="1" applyFont="1" applyBorder="1" applyAlignment="1">
      <alignment vertical="center"/>
    </xf>
    <xf numFmtId="44" fontId="4" fillId="0" borderId="79" xfId="6" applyNumberFormat="1" applyFont="1" applyBorder="1" applyAlignment="1">
      <alignment vertical="center"/>
    </xf>
    <xf numFmtId="44" fontId="4" fillId="0" borderId="0" xfId="6" applyNumberFormat="1" applyFont="1" applyProtection="1">
      <protection locked="0"/>
    </xf>
    <xf numFmtId="0" fontId="29" fillId="0" borderId="0" xfId="6" applyFont="1" applyProtection="1">
      <protection locked="0"/>
    </xf>
    <xf numFmtId="167" fontId="4" fillId="6" borderId="66" xfId="6" applyNumberFormat="1" applyFont="1" applyFill="1" applyBorder="1" applyAlignment="1" applyProtection="1">
      <alignment horizontal="center" vertical="center"/>
      <protection locked="0"/>
    </xf>
    <xf numFmtId="9" fontId="5" fillId="8" borderId="69" xfId="7" applyFont="1" applyFill="1" applyBorder="1" applyAlignment="1" applyProtection="1">
      <alignment horizontal="center" vertical="center"/>
      <protection locked="0"/>
    </xf>
    <xf numFmtId="9" fontId="5" fillId="0" borderId="70" xfId="7" applyFont="1" applyFill="1" applyBorder="1" applyAlignment="1" applyProtection="1">
      <alignment horizontal="center" vertical="center"/>
      <protection locked="0"/>
    </xf>
    <xf numFmtId="9" fontId="5" fillId="0" borderId="2" xfId="7" applyFont="1" applyFill="1" applyBorder="1" applyAlignment="1" applyProtection="1">
      <alignment horizontal="center" vertical="center"/>
      <protection locked="0"/>
    </xf>
    <xf numFmtId="9" fontId="5" fillId="0" borderId="71" xfId="7" applyFont="1" applyFill="1" applyBorder="1" applyAlignment="1" applyProtection="1">
      <alignment horizontal="center" vertical="center"/>
      <protection locked="0"/>
    </xf>
    <xf numFmtId="9" fontId="5" fillId="0" borderId="69" xfId="7" applyFont="1" applyFill="1" applyBorder="1" applyAlignment="1" applyProtection="1">
      <alignment horizontal="center" vertical="center"/>
      <protection locked="0"/>
    </xf>
    <xf numFmtId="9" fontId="4" fillId="0" borderId="70" xfId="7" applyFont="1" applyFill="1" applyBorder="1" applyAlignment="1" applyProtection="1">
      <alignment vertical="center"/>
      <protection locked="0"/>
    </xf>
    <xf numFmtId="9" fontId="4" fillId="0" borderId="2" xfId="7" applyFont="1" applyFill="1" applyBorder="1" applyAlignment="1" applyProtection="1">
      <alignment vertical="center"/>
      <protection locked="0"/>
    </xf>
    <xf numFmtId="9" fontId="4" fillId="0" borderId="71" xfId="7" applyFont="1" applyFill="1" applyBorder="1" applyAlignment="1" applyProtection="1">
      <alignment vertical="center"/>
      <protection locked="0"/>
    </xf>
    <xf numFmtId="9" fontId="4" fillId="0" borderId="69" xfId="7" applyFont="1" applyFill="1" applyBorder="1" applyAlignment="1" applyProtection="1">
      <alignment vertical="center"/>
      <protection locked="0"/>
    </xf>
    <xf numFmtId="9" fontId="4" fillId="0" borderId="72" xfId="7" applyFont="1" applyFill="1" applyBorder="1" applyAlignment="1" applyProtection="1">
      <alignment vertical="center"/>
      <protection locked="0"/>
    </xf>
    <xf numFmtId="167" fontId="4" fillId="6" borderId="73" xfId="6" applyNumberFormat="1" applyFont="1" applyFill="1" applyBorder="1" applyAlignment="1" applyProtection="1">
      <alignment horizontal="center" vertical="center"/>
      <protection locked="0"/>
    </xf>
    <xf numFmtId="9" fontId="5" fillId="0" borderId="80" xfId="7" applyFont="1" applyFill="1" applyBorder="1" applyAlignment="1" applyProtection="1">
      <alignment horizontal="center" vertical="center"/>
      <protection locked="0"/>
    </xf>
    <xf numFmtId="9" fontId="4" fillId="0" borderId="70" xfId="7" applyFont="1" applyFill="1" applyBorder="1" applyAlignment="1" applyProtection="1">
      <alignment horizontal="center" vertical="center"/>
      <protection locked="0"/>
    </xf>
    <xf numFmtId="44" fontId="4" fillId="0" borderId="83" xfId="6" applyNumberFormat="1" applyFont="1" applyBorder="1" applyAlignment="1">
      <alignment vertical="center"/>
    </xf>
    <xf numFmtId="9" fontId="4" fillId="0" borderId="80" xfId="7" applyFont="1" applyFill="1" applyBorder="1" applyAlignment="1" applyProtection="1">
      <alignment horizontal="center" vertical="center"/>
      <protection locked="0"/>
    </xf>
    <xf numFmtId="9" fontId="5" fillId="0" borderId="84" xfId="7" applyFont="1" applyFill="1" applyBorder="1" applyAlignment="1" applyProtection="1">
      <alignment horizontal="center" vertical="center"/>
      <protection locked="0"/>
    </xf>
    <xf numFmtId="9" fontId="5" fillId="0" borderId="85" xfId="7" applyFont="1" applyFill="1" applyBorder="1" applyAlignment="1" applyProtection="1">
      <alignment horizontal="center" vertical="center"/>
      <protection locked="0"/>
    </xf>
    <xf numFmtId="9" fontId="5" fillId="0" borderId="86" xfId="7" applyFont="1" applyFill="1" applyBorder="1" applyAlignment="1" applyProtection="1">
      <alignment horizontal="center" vertical="center"/>
      <protection locked="0"/>
    </xf>
    <xf numFmtId="9" fontId="5" fillId="8" borderId="2" xfId="7" applyFont="1" applyFill="1" applyBorder="1" applyAlignment="1" applyProtection="1">
      <alignment horizontal="center" vertical="center"/>
      <protection locked="0"/>
    </xf>
    <xf numFmtId="44" fontId="4" fillId="0" borderId="87" xfId="6" applyNumberFormat="1" applyFont="1" applyBorder="1" applyAlignment="1">
      <alignment vertical="center"/>
    </xf>
    <xf numFmtId="44" fontId="4" fillId="0" borderId="88" xfId="6" applyNumberFormat="1" applyFont="1" applyBorder="1" applyAlignment="1">
      <alignment vertical="center"/>
    </xf>
    <xf numFmtId="9" fontId="4" fillId="0" borderId="89" xfId="7" applyFont="1" applyFill="1" applyBorder="1" applyAlignment="1" applyProtection="1">
      <alignment vertical="center"/>
      <protection locked="0"/>
    </xf>
    <xf numFmtId="9" fontId="5" fillId="0" borderId="90" xfId="6" applyNumberFormat="1" applyFont="1" applyBorder="1" applyAlignment="1" applyProtection="1">
      <alignment horizontal="center" vertical="center"/>
      <protection locked="0"/>
    </xf>
    <xf numFmtId="9" fontId="5" fillId="0" borderId="91" xfId="6" applyNumberFormat="1" applyFont="1" applyBorder="1" applyAlignment="1" applyProtection="1">
      <alignment horizontal="center" vertical="center"/>
      <protection locked="0"/>
    </xf>
    <xf numFmtId="44" fontId="4" fillId="0" borderId="92" xfId="6" applyNumberFormat="1" applyFont="1" applyBorder="1" applyAlignment="1">
      <alignment vertical="center"/>
    </xf>
    <xf numFmtId="44" fontId="4" fillId="0" borderId="93" xfId="6" applyNumberFormat="1" applyFont="1" applyBorder="1" applyAlignment="1">
      <alignment vertical="center"/>
    </xf>
    <xf numFmtId="9" fontId="5" fillId="0" borderId="89" xfId="7" applyFont="1" applyFill="1" applyBorder="1" applyAlignment="1" applyProtection="1">
      <alignment horizontal="center" vertical="center"/>
      <protection locked="0"/>
    </xf>
    <xf numFmtId="9" fontId="5" fillId="0" borderId="96" xfId="7" applyFont="1" applyFill="1" applyBorder="1" applyAlignment="1" applyProtection="1">
      <alignment horizontal="center" vertical="center"/>
      <protection locked="0"/>
    </xf>
    <xf numFmtId="9" fontId="5" fillId="0" borderId="98" xfId="6" applyNumberFormat="1" applyFont="1" applyBorder="1" applyAlignment="1" applyProtection="1">
      <alignment horizontal="center" vertical="center"/>
      <protection locked="0"/>
    </xf>
    <xf numFmtId="0" fontId="5" fillId="0" borderId="66" xfId="6" applyFont="1" applyBorder="1" applyAlignment="1" applyProtection="1">
      <alignment horizontal="left" vertical="center" wrapText="1"/>
      <protection locked="0"/>
    </xf>
    <xf numFmtId="9" fontId="5" fillId="8" borderId="99" xfId="6" applyNumberFormat="1" applyFont="1" applyFill="1" applyBorder="1" applyAlignment="1" applyProtection="1">
      <alignment horizontal="center" vertical="center"/>
      <protection locked="0"/>
    </xf>
    <xf numFmtId="0" fontId="30" fillId="0" borderId="73" xfId="6" applyFont="1" applyBorder="1" applyAlignment="1" applyProtection="1">
      <alignment horizontal="left" vertical="center" wrapText="1"/>
      <protection locked="0"/>
    </xf>
    <xf numFmtId="9" fontId="5" fillId="8" borderId="55" xfId="6" applyNumberFormat="1" applyFont="1" applyFill="1" applyBorder="1" applyAlignment="1" applyProtection="1">
      <alignment horizontal="center" vertical="center"/>
      <protection locked="0"/>
    </xf>
    <xf numFmtId="0" fontId="5" fillId="0" borderId="55" xfId="6" applyFont="1" applyBorder="1" applyAlignment="1" applyProtection="1">
      <alignment horizontal="left" vertical="center" wrapText="1"/>
      <protection locked="0"/>
    </xf>
    <xf numFmtId="0" fontId="5" fillId="0" borderId="61" xfId="6" applyFont="1" applyBorder="1" applyAlignment="1" applyProtection="1">
      <alignment horizontal="left" vertical="center" wrapText="1"/>
      <protection locked="0"/>
    </xf>
    <xf numFmtId="0" fontId="5" fillId="0" borderId="102" xfId="6" applyFont="1" applyBorder="1" applyAlignment="1" applyProtection="1">
      <alignment horizontal="center" vertical="center" wrapText="1"/>
      <protection locked="0"/>
    </xf>
    <xf numFmtId="9" fontId="5" fillId="8" borderId="103" xfId="6" applyNumberFormat="1" applyFont="1" applyFill="1" applyBorder="1" applyAlignment="1" applyProtection="1">
      <alignment horizontal="center" vertical="center"/>
      <protection locked="0"/>
    </xf>
    <xf numFmtId="0" fontId="5" fillId="0" borderId="104" xfId="6" applyFont="1" applyBorder="1" applyAlignment="1" applyProtection="1">
      <alignment horizontal="center" vertical="center" wrapText="1"/>
      <protection locked="0"/>
    </xf>
    <xf numFmtId="0" fontId="21" fillId="0" borderId="0" xfId="6" applyFont="1" applyProtection="1">
      <protection locked="0"/>
    </xf>
    <xf numFmtId="9" fontId="29" fillId="0" borderId="70" xfId="7" applyFont="1" applyFill="1" applyBorder="1" applyAlignment="1" applyProtection="1">
      <alignment vertical="center"/>
      <protection locked="0"/>
    </xf>
    <xf numFmtId="9" fontId="4" fillId="0" borderId="105" xfId="7" applyFont="1" applyFill="1" applyBorder="1" applyAlignment="1" applyProtection="1">
      <alignment vertical="center"/>
      <protection locked="0"/>
    </xf>
    <xf numFmtId="9" fontId="4" fillId="0" borderId="2" xfId="7" applyFont="1" applyFill="1" applyBorder="1" applyAlignment="1" applyProtection="1">
      <alignment horizontal="center" vertical="center"/>
      <protection locked="0"/>
    </xf>
    <xf numFmtId="9" fontId="4" fillId="0" borderId="71" xfId="7" applyFont="1" applyFill="1" applyBorder="1" applyAlignment="1" applyProtection="1">
      <alignment horizontal="center" vertical="center"/>
      <protection locked="0"/>
    </xf>
    <xf numFmtId="9" fontId="4" fillId="0" borderId="69" xfId="7" applyFont="1" applyFill="1" applyBorder="1" applyAlignment="1" applyProtection="1">
      <alignment horizontal="center" vertical="center"/>
      <protection locked="0"/>
    </xf>
    <xf numFmtId="9" fontId="4" fillId="0" borderId="72" xfId="7" applyFont="1" applyFill="1" applyBorder="1" applyAlignment="1" applyProtection="1">
      <alignment horizontal="center" vertical="center"/>
      <protection locked="0"/>
    </xf>
    <xf numFmtId="0" fontId="29" fillId="6" borderId="5" xfId="6" applyFont="1" applyFill="1" applyBorder="1" applyProtection="1">
      <protection locked="0"/>
    </xf>
    <xf numFmtId="44" fontId="4" fillId="6" borderId="78" xfId="6" applyNumberFormat="1" applyFont="1" applyFill="1" applyBorder="1" applyAlignment="1">
      <alignment vertical="center"/>
    </xf>
    <xf numFmtId="44" fontId="4" fillId="6" borderId="75" xfId="6" applyNumberFormat="1" applyFont="1" applyFill="1" applyBorder="1" applyAlignment="1">
      <alignment vertical="center"/>
    </xf>
    <xf numFmtId="44" fontId="4" fillId="6" borderId="76" xfId="6" applyNumberFormat="1" applyFont="1" applyFill="1" applyBorder="1" applyAlignment="1">
      <alignment vertical="center"/>
    </xf>
    <xf numFmtId="44" fontId="4" fillId="6" borderId="77" xfId="6" applyNumberFormat="1" applyFont="1" applyFill="1" applyBorder="1" applyAlignment="1">
      <alignment vertical="center"/>
    </xf>
    <xf numFmtId="44" fontId="4" fillId="6" borderId="79" xfId="6" applyNumberFormat="1" applyFont="1" applyFill="1" applyBorder="1" applyAlignment="1">
      <alignment vertical="center"/>
    </xf>
    <xf numFmtId="44" fontId="4" fillId="6" borderId="0" xfId="6" applyNumberFormat="1" applyFont="1" applyFill="1" applyProtection="1">
      <protection locked="0"/>
    </xf>
    <xf numFmtId="0" fontId="4" fillId="6" borderId="0" xfId="6" applyFont="1" applyFill="1" applyProtection="1">
      <protection locked="0"/>
    </xf>
    <xf numFmtId="0" fontId="29" fillId="6" borderId="0" xfId="6" applyFont="1" applyFill="1" applyProtection="1">
      <protection locked="0"/>
    </xf>
    <xf numFmtId="0" fontId="1" fillId="0" borderId="5" xfId="6" applyBorder="1" applyProtection="1">
      <protection locked="0"/>
    </xf>
    <xf numFmtId="0" fontId="31" fillId="6" borderId="51" xfId="6" applyFont="1" applyFill="1" applyBorder="1" applyAlignment="1" applyProtection="1">
      <alignment horizontal="right" vertical="center"/>
      <protection locked="0"/>
    </xf>
    <xf numFmtId="0" fontId="31" fillId="6" borderId="52" xfId="6" applyFont="1" applyFill="1" applyBorder="1" applyAlignment="1" applyProtection="1">
      <alignment horizontal="right" vertical="center"/>
      <protection locked="0"/>
    </xf>
    <xf numFmtId="167" fontId="31" fillId="6" borderId="52" xfId="6" applyNumberFormat="1" applyFont="1" applyFill="1" applyBorder="1" applyAlignment="1" applyProtection="1">
      <alignment horizontal="center" vertical="center"/>
      <protection locked="0"/>
    </xf>
    <xf numFmtId="44" fontId="4" fillId="6" borderId="112" xfId="6" applyNumberFormat="1" applyFont="1" applyFill="1" applyBorder="1" applyAlignment="1">
      <alignment vertical="center"/>
    </xf>
    <xf numFmtId="44" fontId="4" fillId="6" borderId="52" xfId="6" applyNumberFormat="1" applyFont="1" applyFill="1" applyBorder="1" applyAlignment="1">
      <alignment vertical="center"/>
    </xf>
    <xf numFmtId="44" fontId="4" fillId="6" borderId="11" xfId="6" applyNumberFormat="1" applyFont="1" applyFill="1" applyBorder="1" applyAlignment="1">
      <alignment vertical="center"/>
    </xf>
    <xf numFmtId="44" fontId="4" fillId="0" borderId="4" xfId="6" applyNumberFormat="1" applyFont="1" applyBorder="1" applyProtection="1">
      <protection locked="0"/>
    </xf>
    <xf numFmtId="0" fontId="1" fillId="0" borderId="0" xfId="6" applyProtection="1">
      <protection locked="0"/>
    </xf>
    <xf numFmtId="0" fontId="1" fillId="0" borderId="0" xfId="6" applyAlignment="1" applyProtection="1">
      <alignment wrapText="1"/>
      <protection locked="0"/>
    </xf>
    <xf numFmtId="0" fontId="6" fillId="6" borderId="113" xfId="6" applyFont="1" applyFill="1" applyBorder="1" applyAlignment="1" applyProtection="1">
      <alignment horizontal="right" vertical="center" wrapText="1"/>
      <protection locked="0"/>
    </xf>
    <xf numFmtId="167" fontId="6" fillId="6" borderId="113" xfId="6" applyNumberFormat="1" applyFont="1" applyFill="1" applyBorder="1" applyAlignment="1" applyProtection="1">
      <alignment horizontal="center" vertical="center" wrapText="1"/>
      <protection locked="0"/>
    </xf>
    <xf numFmtId="44" fontId="4" fillId="6" borderId="114" xfId="6" applyNumberFormat="1" applyFont="1" applyFill="1" applyBorder="1" applyAlignment="1">
      <alignment vertical="center" wrapText="1"/>
    </xf>
    <xf numFmtId="44" fontId="4" fillId="6" borderId="113" xfId="6" applyNumberFormat="1" applyFont="1" applyFill="1" applyBorder="1" applyAlignment="1">
      <alignment vertical="center" wrapText="1"/>
    </xf>
    <xf numFmtId="44" fontId="4" fillId="6" borderId="115" xfId="6" applyNumberFormat="1" applyFont="1" applyFill="1" applyBorder="1" applyAlignment="1">
      <alignment vertical="center" wrapText="1"/>
    </xf>
    <xf numFmtId="44" fontId="4" fillId="6" borderId="56" xfId="6" applyNumberFormat="1" applyFont="1" applyFill="1" applyBorder="1" applyAlignment="1">
      <alignment vertical="center" wrapText="1"/>
    </xf>
    <xf numFmtId="44" fontId="21" fillId="0" borderId="0" xfId="6" applyNumberFormat="1" applyFont="1" applyAlignment="1" applyProtection="1">
      <alignment horizontal="right" vertical="center" wrapText="1"/>
      <protection locked="0"/>
    </xf>
    <xf numFmtId="0" fontId="21" fillId="0" borderId="0" xfId="6" applyFont="1" applyAlignment="1" applyProtection="1">
      <alignment wrapText="1"/>
      <protection locked="0"/>
    </xf>
    <xf numFmtId="0" fontId="6" fillId="6" borderId="116" xfId="6" applyFont="1" applyFill="1" applyBorder="1" applyAlignment="1" applyProtection="1">
      <alignment horizontal="right" vertical="center" wrapText="1"/>
      <protection locked="0"/>
    </xf>
    <xf numFmtId="0" fontId="6" fillId="6" borderId="117" xfId="6" applyFont="1" applyFill="1" applyBorder="1" applyAlignment="1" applyProtection="1">
      <alignment horizontal="right" vertical="center"/>
      <protection locked="0"/>
    </xf>
    <xf numFmtId="167" fontId="6" fillId="6" borderId="58" xfId="6" applyNumberFormat="1" applyFont="1" applyFill="1" applyBorder="1" applyAlignment="1" applyProtection="1">
      <alignment horizontal="center" vertical="center"/>
      <protection locked="0"/>
    </xf>
    <xf numFmtId="44" fontId="4" fillId="6" borderId="116" xfId="6" applyNumberFormat="1" applyFont="1" applyFill="1" applyBorder="1" applyAlignment="1">
      <alignment horizontal="center" vertical="center"/>
    </xf>
    <xf numFmtId="44" fontId="4" fillId="6" borderId="118" xfId="6" applyNumberFormat="1" applyFont="1" applyFill="1" applyBorder="1" applyAlignment="1">
      <alignment horizontal="center" vertical="center"/>
    </xf>
    <xf numFmtId="44" fontId="4" fillId="6" borderId="117" xfId="6" applyNumberFormat="1" applyFont="1" applyFill="1" applyBorder="1" applyAlignment="1">
      <alignment horizontal="center" vertical="center"/>
    </xf>
    <xf numFmtId="44" fontId="4" fillId="6" borderId="119" xfId="6" applyNumberFormat="1" applyFont="1" applyFill="1" applyBorder="1" applyAlignment="1">
      <alignment horizontal="center" vertical="center"/>
    </xf>
    <xf numFmtId="44" fontId="21" fillId="0" borderId="0" xfId="6" applyNumberFormat="1" applyFont="1" applyAlignment="1" applyProtection="1">
      <alignment horizontal="right" vertical="center"/>
      <protection locked="0"/>
    </xf>
    <xf numFmtId="0" fontId="32" fillId="7" borderId="58" xfId="6" applyFont="1" applyFill="1" applyBorder="1" applyAlignment="1">
      <alignment horizontal="right" vertical="center"/>
    </xf>
    <xf numFmtId="167" fontId="33" fillId="7" borderId="58" xfId="6" applyNumberFormat="1" applyFont="1" applyFill="1" applyBorder="1" applyAlignment="1">
      <alignment horizontal="center" vertical="center"/>
    </xf>
    <xf numFmtId="44" fontId="13" fillId="7" borderId="116" xfId="6" applyNumberFormat="1" applyFont="1" applyFill="1" applyBorder="1" applyAlignment="1">
      <alignment horizontal="center" vertical="center"/>
    </xf>
    <xf numFmtId="44" fontId="13" fillId="7" borderId="118" xfId="6" applyNumberFormat="1" applyFont="1" applyFill="1" applyBorder="1" applyAlignment="1">
      <alignment horizontal="center" vertical="center"/>
    </xf>
    <xf numFmtId="44" fontId="13" fillId="7" borderId="117" xfId="6" applyNumberFormat="1" applyFont="1" applyFill="1" applyBorder="1" applyAlignment="1">
      <alignment horizontal="center" vertical="center"/>
    </xf>
    <xf numFmtId="0" fontId="13" fillId="7" borderId="118" xfId="6" applyFont="1" applyFill="1" applyBorder="1" applyAlignment="1">
      <alignment horizontal="center" vertical="center"/>
    </xf>
    <xf numFmtId="0" fontId="13" fillId="7" borderId="117" xfId="6" applyFont="1" applyFill="1" applyBorder="1" applyAlignment="1">
      <alignment horizontal="center" vertical="center"/>
    </xf>
    <xf numFmtId="44" fontId="26" fillId="7" borderId="116" xfId="6" applyNumberFormat="1" applyFont="1" applyFill="1" applyBorder="1" applyAlignment="1">
      <alignment horizontal="center" vertical="center"/>
    </xf>
    <xf numFmtId="0" fontId="26" fillId="7" borderId="118" xfId="6" applyFont="1" applyFill="1" applyBorder="1" applyAlignment="1">
      <alignment horizontal="center" vertical="center"/>
    </xf>
    <xf numFmtId="0" fontId="26" fillId="7" borderId="117" xfId="6" applyFont="1" applyFill="1" applyBorder="1" applyAlignment="1">
      <alignment horizontal="center" vertical="center"/>
    </xf>
    <xf numFmtId="44" fontId="21" fillId="0" borderId="0" xfId="8" applyFont="1" applyAlignment="1" applyProtection="1">
      <alignment horizontal="right" vertical="center"/>
      <protection locked="0"/>
    </xf>
    <xf numFmtId="0" fontId="22" fillId="0" borderId="0" xfId="6" applyFont="1" applyAlignment="1" applyProtection="1">
      <alignment horizontal="right"/>
      <protection hidden="1"/>
    </xf>
    <xf numFmtId="171" fontId="6" fillId="6" borderId="0" xfId="6" applyNumberFormat="1" applyFont="1" applyFill="1" applyAlignment="1" applyProtection="1">
      <alignment horizontal="left"/>
      <protection locked="0"/>
    </xf>
    <xf numFmtId="0" fontId="34" fillId="0" borderId="120" xfId="6" applyFont="1" applyBorder="1" applyAlignment="1" applyProtection="1">
      <alignment horizontal="center" vertical="center"/>
      <protection hidden="1"/>
    </xf>
    <xf numFmtId="44" fontId="21" fillId="0" borderId="0" xfId="6" applyNumberFormat="1" applyFont="1" applyProtection="1">
      <protection hidden="1"/>
    </xf>
    <xf numFmtId="10" fontId="35" fillId="0" borderId="0" xfId="6" applyNumberFormat="1" applyFont="1" applyAlignment="1" applyProtection="1">
      <alignment horizontal="center" vertical="center"/>
      <protection hidden="1"/>
    </xf>
    <xf numFmtId="10" fontId="35" fillId="0" borderId="0" xfId="7" applyNumberFormat="1" applyFont="1" applyBorder="1" applyAlignment="1" applyProtection="1">
      <alignment horizontal="center" vertical="center"/>
      <protection hidden="1"/>
    </xf>
    <xf numFmtId="44" fontId="20" fillId="0" borderId="0" xfId="6" applyNumberFormat="1" applyFont="1" applyProtection="1">
      <protection hidden="1"/>
    </xf>
    <xf numFmtId="10" fontId="35" fillId="0" borderId="0" xfId="7" applyNumberFormat="1" applyFont="1" applyBorder="1" applyAlignment="1" applyProtection="1">
      <alignment horizontal="center" vertical="center"/>
      <protection hidden="1"/>
    </xf>
    <xf numFmtId="171" fontId="32" fillId="9" borderId="0" xfId="6" applyNumberFormat="1" applyFont="1" applyFill="1" applyAlignment="1" applyProtection="1">
      <alignment horizontal="center"/>
      <protection hidden="1"/>
    </xf>
    <xf numFmtId="171" fontId="32" fillId="9" borderId="121" xfId="6" applyNumberFormat="1" applyFont="1" applyFill="1" applyBorder="1" applyAlignment="1" applyProtection="1">
      <alignment horizontal="center"/>
      <protection hidden="1"/>
    </xf>
    <xf numFmtId="0" fontId="36" fillId="9" borderId="122" xfId="6" applyFont="1" applyFill="1" applyBorder="1" applyAlignment="1" applyProtection="1">
      <alignment horizontal="center" vertical="center"/>
      <protection hidden="1"/>
    </xf>
    <xf numFmtId="0" fontId="36" fillId="9" borderId="123" xfId="6" applyFont="1" applyFill="1" applyBorder="1" applyAlignment="1" applyProtection="1">
      <alignment horizontal="center" vertical="center"/>
      <protection hidden="1"/>
    </xf>
    <xf numFmtId="0" fontId="36" fillId="9" borderId="124" xfId="6" applyFont="1" applyFill="1" applyBorder="1" applyAlignment="1" applyProtection="1">
      <alignment horizontal="center" vertical="center"/>
      <protection hidden="1"/>
    </xf>
    <xf numFmtId="0" fontId="37" fillId="0" borderId="0" xfId="6" applyFont="1" applyProtection="1">
      <protection hidden="1"/>
    </xf>
    <xf numFmtId="10" fontId="38" fillId="0" borderId="0" xfId="6" applyNumberFormat="1" applyFont="1" applyAlignment="1" applyProtection="1">
      <alignment horizontal="center" vertical="center"/>
      <protection hidden="1"/>
    </xf>
    <xf numFmtId="10" fontId="38" fillId="0" borderId="125" xfId="6" applyNumberFormat="1" applyFont="1" applyBorder="1" applyAlignment="1" applyProtection="1">
      <alignment horizontal="center" vertical="center"/>
      <protection hidden="1"/>
    </xf>
    <xf numFmtId="10" fontId="39" fillId="6" borderId="0" xfId="8" applyNumberFormat="1" applyFont="1" applyFill="1" applyBorder="1" applyAlignment="1" applyProtection="1">
      <alignment horizontal="center" vertical="top"/>
      <protection hidden="1"/>
    </xf>
    <xf numFmtId="44" fontId="39" fillId="6" borderId="0" xfId="8" applyFont="1" applyFill="1" applyBorder="1" applyAlignment="1" applyProtection="1">
      <alignment horizontal="center" vertical="top"/>
      <protection hidden="1"/>
    </xf>
    <xf numFmtId="44" fontId="39" fillId="6" borderId="125" xfId="8" applyFont="1" applyFill="1" applyBorder="1" applyAlignment="1" applyProtection="1">
      <alignment horizontal="center" vertical="top"/>
      <protection hidden="1"/>
    </xf>
    <xf numFmtId="10" fontId="35" fillId="0" borderId="0" xfId="6" applyNumberFormat="1" applyFont="1" applyAlignment="1" applyProtection="1">
      <alignment horizontal="left" vertical="center"/>
      <protection hidden="1"/>
    </xf>
    <xf numFmtId="44" fontId="37" fillId="0" borderId="0" xfId="8" applyFont="1" applyBorder="1" applyAlignment="1" applyProtection="1">
      <alignment horizontal="center" vertical="top"/>
      <protection hidden="1"/>
    </xf>
    <xf numFmtId="44" fontId="37" fillId="0" borderId="125" xfId="8" applyFont="1" applyBorder="1" applyAlignment="1" applyProtection="1">
      <alignment horizontal="center" vertical="top"/>
      <protection hidden="1"/>
    </xf>
    <xf numFmtId="44" fontId="37" fillId="0" borderId="0" xfId="6" applyNumberFormat="1" applyFont="1" applyAlignment="1" applyProtection="1">
      <alignment horizontal="center" vertical="center"/>
      <protection hidden="1"/>
    </xf>
    <xf numFmtId="0" fontId="37" fillId="0" borderId="0" xfId="6" applyFont="1" applyAlignment="1" applyProtection="1">
      <alignment horizontal="center" vertical="center"/>
      <protection hidden="1"/>
    </xf>
    <xf numFmtId="0" fontId="37" fillId="0" borderId="125" xfId="6" applyFont="1" applyBorder="1" applyAlignment="1" applyProtection="1">
      <alignment horizontal="center" vertical="center"/>
      <protection hidden="1"/>
    </xf>
    <xf numFmtId="44" fontId="20" fillId="0" borderId="0" xfId="6" applyNumberFormat="1" applyFont="1" applyAlignment="1" applyProtection="1">
      <alignment horizontal="center" vertical="center"/>
      <protection hidden="1"/>
    </xf>
    <xf numFmtId="0" fontId="20" fillId="0" borderId="0" xfId="6" applyFont="1" applyAlignment="1" applyProtection="1">
      <alignment horizontal="center" vertical="center"/>
      <protection hidden="1"/>
    </xf>
    <xf numFmtId="0" fontId="20" fillId="0" borderId="125" xfId="6" applyFont="1" applyBorder="1" applyAlignment="1" applyProtection="1">
      <alignment horizontal="center" vertical="center"/>
      <protection hidden="1"/>
    </xf>
    <xf numFmtId="44" fontId="40" fillId="10" borderId="0" xfId="6" applyNumberFormat="1" applyFont="1" applyFill="1" applyAlignment="1" applyProtection="1">
      <alignment horizontal="center" vertical="center"/>
      <protection hidden="1"/>
    </xf>
    <xf numFmtId="44" fontId="40" fillId="10" borderId="125" xfId="6" applyNumberFormat="1" applyFont="1" applyFill="1" applyBorder="1" applyAlignment="1" applyProtection="1">
      <alignment horizontal="center" vertical="center"/>
      <protection hidden="1"/>
    </xf>
    <xf numFmtId="10" fontId="40" fillId="10" borderId="0" xfId="7" applyNumberFormat="1" applyFont="1" applyFill="1" applyBorder="1" applyAlignment="1" applyProtection="1">
      <alignment horizontal="center" vertical="center"/>
      <protection hidden="1"/>
    </xf>
    <xf numFmtId="10" fontId="40" fillId="10" borderId="125" xfId="7" applyNumberFormat="1" applyFont="1" applyFill="1" applyBorder="1" applyAlignment="1" applyProtection="1">
      <alignment horizontal="center" vertical="center"/>
      <protection hidden="1"/>
    </xf>
    <xf numFmtId="44" fontId="41" fillId="0" borderId="126" xfId="6" applyNumberFormat="1" applyFont="1" applyBorder="1" applyAlignment="1" applyProtection="1">
      <alignment horizontal="center" vertical="center"/>
      <protection hidden="1"/>
    </xf>
    <xf numFmtId="44" fontId="41" fillId="0" borderId="127" xfId="6" applyNumberFormat="1" applyFont="1" applyBorder="1" applyAlignment="1" applyProtection="1">
      <alignment horizontal="center" vertical="center"/>
      <protection hidden="1"/>
    </xf>
    <xf numFmtId="44" fontId="41" fillId="0" borderId="128" xfId="6" applyNumberFormat="1" applyFont="1" applyBorder="1" applyAlignment="1" applyProtection="1">
      <alignment horizontal="center" vertical="center"/>
      <protection hidden="1"/>
    </xf>
    <xf numFmtId="44" fontId="42" fillId="0" borderId="126" xfId="6" applyNumberFormat="1" applyFont="1" applyBorder="1" applyAlignment="1" applyProtection="1">
      <alignment horizontal="center" vertical="center"/>
      <protection hidden="1"/>
    </xf>
    <xf numFmtId="44" fontId="42" fillId="0" borderId="127" xfId="6" applyNumberFormat="1" applyFont="1" applyBorder="1" applyAlignment="1" applyProtection="1">
      <alignment horizontal="center" vertical="center"/>
      <protection hidden="1"/>
    </xf>
    <xf numFmtId="44" fontId="42" fillId="0" borderId="128" xfId="6" applyNumberFormat="1" applyFont="1" applyBorder="1" applyAlignment="1" applyProtection="1">
      <alignment horizontal="center" vertical="center"/>
      <protection hidden="1"/>
    </xf>
    <xf numFmtId="172" fontId="20" fillId="0" borderId="126" xfId="6" applyNumberFormat="1" applyFont="1" applyBorder="1" applyAlignment="1" applyProtection="1">
      <alignment horizontal="center" vertical="center"/>
      <protection hidden="1"/>
    </xf>
    <xf numFmtId="172" fontId="20" fillId="0" borderId="127" xfId="6" applyNumberFormat="1" applyFont="1" applyBorder="1" applyAlignment="1" applyProtection="1">
      <alignment horizontal="center" vertical="center"/>
      <protection hidden="1"/>
    </xf>
    <xf numFmtId="172" fontId="20" fillId="0" borderId="128" xfId="6" applyNumberFormat="1" applyFont="1" applyBorder="1" applyAlignment="1" applyProtection="1">
      <alignment horizontal="center" vertical="center"/>
      <protection hidden="1"/>
    </xf>
    <xf numFmtId="0" fontId="43" fillId="0" borderId="0" xfId="6" applyFont="1" applyAlignment="1" applyProtection="1">
      <alignment vertical="center"/>
      <protection hidden="1"/>
    </xf>
    <xf numFmtId="0" fontId="20" fillId="0" borderId="0" xfId="6" applyFont="1" applyAlignment="1" applyProtection="1">
      <alignment vertical="top" wrapText="1"/>
      <protection hidden="1"/>
    </xf>
    <xf numFmtId="44" fontId="42" fillId="0" borderId="0" xfId="6" applyNumberFormat="1" applyFont="1" applyAlignment="1" applyProtection="1">
      <alignment horizontal="right"/>
      <protection hidden="1"/>
    </xf>
    <xf numFmtId="44" fontId="42" fillId="0" borderId="0" xfId="6" applyNumberFormat="1" applyFont="1" applyAlignment="1" applyProtection="1">
      <alignment horizontal="center" vertical="center"/>
      <protection hidden="1"/>
    </xf>
    <xf numFmtId="44" fontId="20" fillId="0" borderId="0" xfId="6" applyNumberFormat="1" applyFont="1" applyAlignment="1" applyProtection="1">
      <alignment horizontal="center" vertical="center"/>
      <protection hidden="1"/>
    </xf>
    <xf numFmtId="171" fontId="32" fillId="11" borderId="129" xfId="6" applyNumberFormat="1" applyFont="1" applyFill="1" applyBorder="1" applyAlignment="1" applyProtection="1">
      <alignment horizontal="right"/>
      <protection hidden="1"/>
    </xf>
    <xf numFmtId="0" fontId="36" fillId="11" borderId="122" xfId="6" applyFont="1" applyFill="1" applyBorder="1" applyAlignment="1" applyProtection="1">
      <alignment horizontal="center" vertical="center"/>
      <protection hidden="1"/>
    </xf>
    <xf numFmtId="0" fontId="36" fillId="11" borderId="123" xfId="6" applyFont="1" applyFill="1" applyBorder="1" applyAlignment="1" applyProtection="1">
      <alignment horizontal="center" vertical="center"/>
      <protection hidden="1"/>
    </xf>
    <xf numFmtId="0" fontId="36" fillId="11" borderId="124" xfId="6" applyFont="1" applyFill="1" applyBorder="1" applyAlignment="1" applyProtection="1">
      <alignment horizontal="center" vertical="center"/>
      <protection hidden="1"/>
    </xf>
    <xf numFmtId="0" fontId="20" fillId="0" borderId="125" xfId="6" applyFont="1" applyBorder="1" applyAlignment="1" applyProtection="1">
      <alignment vertical="top" wrapText="1"/>
      <protection hidden="1"/>
    </xf>
    <xf numFmtId="10" fontId="40" fillId="0" borderId="130" xfId="6" applyNumberFormat="1" applyFont="1" applyBorder="1" applyAlignment="1" applyProtection="1">
      <alignment horizontal="right" vertical="center"/>
      <protection hidden="1"/>
    </xf>
    <xf numFmtId="10" fontId="39" fillId="6" borderId="131" xfId="8" applyNumberFormat="1" applyFont="1" applyFill="1" applyBorder="1" applyAlignment="1" applyProtection="1">
      <alignment horizontal="center" vertical="top"/>
      <protection hidden="1"/>
    </xf>
    <xf numFmtId="10" fontId="39" fillId="6" borderId="125" xfId="8" applyNumberFormat="1" applyFont="1" applyFill="1" applyBorder="1" applyAlignment="1" applyProtection="1">
      <alignment horizontal="center" vertical="top"/>
      <protection hidden="1"/>
    </xf>
    <xf numFmtId="0" fontId="20" fillId="0" borderId="125" xfId="6" applyFont="1" applyBorder="1" applyAlignment="1" applyProtection="1">
      <alignment horizontal="right" vertical="center" wrapText="1"/>
      <protection hidden="1"/>
    </xf>
    <xf numFmtId="44" fontId="20" fillId="12" borderId="130" xfId="6" applyNumberFormat="1" applyFont="1" applyFill="1" applyBorder="1" applyAlignment="1" applyProtection="1">
      <alignment horizontal="right"/>
      <protection hidden="1"/>
    </xf>
    <xf numFmtId="44" fontId="20" fillId="12" borderId="131" xfId="8" applyFont="1" applyFill="1" applyBorder="1" applyAlignment="1" applyProtection="1">
      <alignment horizontal="center" vertical="top"/>
      <protection locked="0"/>
    </xf>
    <xf numFmtId="44" fontId="20" fillId="12" borderId="0" xfId="8" applyFont="1" applyFill="1" applyBorder="1" applyAlignment="1" applyProtection="1">
      <alignment horizontal="center" vertical="top"/>
      <protection locked="0"/>
    </xf>
    <xf numFmtId="44" fontId="20" fillId="12" borderId="125" xfId="8" applyFont="1" applyFill="1" applyBorder="1" applyAlignment="1" applyProtection="1">
      <alignment horizontal="center" vertical="top"/>
      <protection locked="0"/>
    </xf>
    <xf numFmtId="44" fontId="20" fillId="12" borderId="0" xfId="6" applyNumberFormat="1" applyFont="1" applyFill="1" applyAlignment="1" applyProtection="1">
      <alignment horizontal="center" vertical="center"/>
      <protection locked="0"/>
    </xf>
    <xf numFmtId="0" fontId="20" fillId="12" borderId="0" xfId="6" applyFont="1" applyFill="1" applyAlignment="1" applyProtection="1">
      <alignment horizontal="center" vertical="center"/>
      <protection locked="0"/>
    </xf>
    <xf numFmtId="0" fontId="20" fillId="12" borderId="125" xfId="6" applyFont="1" applyFill="1" applyBorder="1" applyAlignment="1" applyProtection="1">
      <alignment horizontal="center" vertical="center"/>
      <protection locked="0"/>
    </xf>
    <xf numFmtId="44" fontId="40" fillId="10" borderId="130" xfId="6" applyNumberFormat="1" applyFont="1" applyFill="1" applyBorder="1" applyAlignment="1" applyProtection="1">
      <alignment horizontal="right"/>
      <protection hidden="1"/>
    </xf>
    <xf numFmtId="44" fontId="42" fillId="0" borderId="132" xfId="6" applyNumberFormat="1" applyFont="1" applyBorder="1" applyAlignment="1" applyProtection="1">
      <alignment horizontal="right" wrapText="1"/>
      <protection hidden="1"/>
    </xf>
    <xf numFmtId="44" fontId="44" fillId="13" borderId="133" xfId="6" applyNumberFormat="1" applyFont="1" applyFill="1" applyBorder="1" applyAlignment="1" applyProtection="1">
      <alignment horizontal="center" vertical="center"/>
      <protection hidden="1"/>
    </xf>
    <xf numFmtId="44" fontId="44" fillId="13" borderId="134" xfId="6" applyNumberFormat="1" applyFont="1" applyFill="1" applyBorder="1" applyAlignment="1" applyProtection="1">
      <alignment horizontal="center" vertical="center"/>
      <protection hidden="1"/>
    </xf>
    <xf numFmtId="44" fontId="44" fillId="13" borderId="135" xfId="6" applyNumberFormat="1" applyFont="1" applyFill="1" applyBorder="1" applyAlignment="1" applyProtection="1">
      <alignment horizontal="center" vertical="center"/>
      <protection hidden="1"/>
    </xf>
    <xf numFmtId="0" fontId="6" fillId="0" borderId="130" xfId="6" applyFont="1" applyBorder="1" applyAlignment="1" applyProtection="1">
      <alignment horizontal="center" vertical="center" wrapText="1"/>
      <protection hidden="1"/>
    </xf>
    <xf numFmtId="44" fontId="41" fillId="6" borderId="0" xfId="6" applyNumberFormat="1" applyFont="1" applyFill="1" applyAlignment="1" applyProtection="1">
      <alignment horizontal="center" vertical="center"/>
      <protection hidden="1"/>
    </xf>
    <xf numFmtId="44" fontId="41" fillId="6" borderId="125" xfId="6" applyNumberFormat="1" applyFont="1" applyFill="1" applyBorder="1" applyAlignment="1" applyProtection="1">
      <alignment horizontal="center" vertical="center"/>
      <protection hidden="1"/>
    </xf>
    <xf numFmtId="0" fontId="6" fillId="0" borderId="130" xfId="6" applyFont="1" applyBorder="1" applyAlignment="1" applyProtection="1">
      <alignment horizontal="center" vertical="center"/>
      <protection hidden="1"/>
    </xf>
    <xf numFmtId="10" fontId="20" fillId="0" borderId="0" xfId="6" applyNumberFormat="1" applyFont="1" applyAlignment="1" applyProtection="1">
      <alignment horizontal="center" vertical="center"/>
      <protection hidden="1"/>
    </xf>
    <xf numFmtId="10" fontId="20" fillId="0" borderId="136" xfId="6" applyNumberFormat="1" applyFont="1" applyBorder="1" applyAlignment="1" applyProtection="1">
      <alignment horizontal="center" vertical="center"/>
      <protection hidden="1"/>
    </xf>
    <xf numFmtId="0" fontId="20" fillId="0" borderId="130" xfId="6" applyFont="1" applyBorder="1" applyProtection="1">
      <protection hidden="1"/>
    </xf>
    <xf numFmtId="44" fontId="20" fillId="0" borderId="0" xfId="8" applyFont="1" applyBorder="1" applyAlignment="1" applyProtection="1">
      <alignment horizontal="center" vertical="center"/>
      <protection hidden="1"/>
    </xf>
    <xf numFmtId="44" fontId="20" fillId="0" borderId="125" xfId="8" applyFont="1" applyBorder="1" applyAlignment="1" applyProtection="1">
      <alignment horizontal="center" vertical="center"/>
      <protection hidden="1"/>
    </xf>
    <xf numFmtId="44" fontId="20" fillId="0" borderId="131" xfId="8" applyFont="1" applyBorder="1" applyAlignment="1" applyProtection="1">
      <alignment horizontal="center" vertical="center"/>
      <protection hidden="1"/>
    </xf>
    <xf numFmtId="0" fontId="1" fillId="0" borderId="125" xfId="6" applyBorder="1" applyAlignment="1" applyProtection="1">
      <alignment horizontal="right" vertical="center"/>
      <protection hidden="1"/>
    </xf>
    <xf numFmtId="0" fontId="1" fillId="0" borderId="130" xfId="6" applyBorder="1" applyAlignment="1" applyProtection="1">
      <alignment horizontal="right" vertical="center"/>
      <protection hidden="1"/>
    </xf>
    <xf numFmtId="0" fontId="1" fillId="0" borderId="0" xfId="6" applyAlignment="1" applyProtection="1">
      <alignment horizontal="right" vertical="center" wrapText="1"/>
      <protection hidden="1"/>
    </xf>
    <xf numFmtId="0" fontId="1" fillId="0" borderId="125" xfId="6" applyBorder="1" applyAlignment="1" applyProtection="1">
      <alignment horizontal="right" vertical="center" wrapText="1"/>
      <protection hidden="1"/>
    </xf>
    <xf numFmtId="0" fontId="1" fillId="0" borderId="131" xfId="6" applyBorder="1" applyAlignment="1" applyProtection="1">
      <alignment horizontal="right" vertical="center" wrapText="1"/>
      <protection hidden="1"/>
    </xf>
    <xf numFmtId="0" fontId="1" fillId="0" borderId="131" xfId="6" applyBorder="1" applyAlignment="1" applyProtection="1">
      <alignment horizontal="right" vertical="center"/>
      <protection hidden="1"/>
    </xf>
    <xf numFmtId="0" fontId="1" fillId="0" borderId="0" xfId="6" applyAlignment="1" applyProtection="1">
      <alignment horizontal="right" vertical="center"/>
      <protection hidden="1"/>
    </xf>
    <xf numFmtId="0" fontId="1" fillId="0" borderId="125" xfId="6" applyBorder="1" applyAlignment="1" applyProtection="1">
      <alignment horizontal="right" vertical="center"/>
      <protection hidden="1"/>
    </xf>
    <xf numFmtId="0" fontId="21" fillId="0" borderId="0" xfId="6" applyFont="1" applyAlignment="1" applyProtection="1">
      <alignment horizontal="right" vertical="center"/>
      <protection hidden="1"/>
    </xf>
    <xf numFmtId="0" fontId="1" fillId="0" borderId="0" xfId="6" applyAlignment="1" applyProtection="1">
      <alignment horizontal="right" vertical="center"/>
      <protection hidden="1"/>
    </xf>
    <xf numFmtId="44" fontId="42" fillId="10" borderId="130" xfId="6" applyNumberFormat="1" applyFont="1" applyFill="1" applyBorder="1" applyAlignment="1" applyProtection="1">
      <alignment horizontal="right" wrapText="1"/>
      <protection hidden="1"/>
    </xf>
    <xf numFmtId="44" fontId="38" fillId="0" borderId="126" xfId="8" applyFont="1" applyBorder="1" applyAlignment="1" applyProtection="1">
      <alignment horizontal="center" vertical="center"/>
      <protection hidden="1"/>
    </xf>
    <xf numFmtId="44" fontId="38" fillId="0" borderId="127" xfId="8" applyFont="1" applyBorder="1" applyAlignment="1" applyProtection="1">
      <alignment horizontal="center" vertical="center"/>
      <protection hidden="1"/>
    </xf>
    <xf numFmtId="44" fontId="38" fillId="0" borderId="128" xfId="8" applyFont="1" applyBorder="1" applyAlignment="1" applyProtection="1">
      <alignment horizontal="center" vertical="center"/>
      <protection hidden="1"/>
    </xf>
    <xf numFmtId="44" fontId="46" fillId="0" borderId="126" xfId="6" applyNumberFormat="1" applyFont="1" applyBorder="1" applyAlignment="1" applyProtection="1">
      <alignment horizontal="center" vertical="center"/>
      <protection hidden="1"/>
    </xf>
    <xf numFmtId="44" fontId="46" fillId="0" borderId="127" xfId="6" applyNumberFormat="1" applyFont="1" applyBorder="1" applyAlignment="1" applyProtection="1">
      <alignment horizontal="center" vertical="center"/>
      <protection hidden="1"/>
    </xf>
    <xf numFmtId="44" fontId="46" fillId="0" borderId="128" xfId="6" applyNumberFormat="1" applyFont="1" applyBorder="1" applyAlignment="1" applyProtection="1">
      <alignment horizontal="center" vertical="center"/>
      <protection hidden="1"/>
    </xf>
    <xf numFmtId="0" fontId="47" fillId="0" borderId="0" xfId="6" applyFont="1" applyAlignment="1" applyProtection="1">
      <alignment horizontal="center" vertical="center"/>
      <protection hidden="1"/>
    </xf>
    <xf numFmtId="0" fontId="40" fillId="10" borderId="0" xfId="6" applyFont="1" applyFill="1" applyAlignment="1" applyProtection="1">
      <alignment horizontal="left" vertical="center"/>
      <protection hidden="1"/>
    </xf>
    <xf numFmtId="0" fontId="40" fillId="10" borderId="0" xfId="6" applyFont="1" applyFill="1" applyAlignment="1" applyProtection="1">
      <alignment horizontal="center"/>
      <protection hidden="1"/>
    </xf>
    <xf numFmtId="0" fontId="40" fillId="10" borderId="0" xfId="6" applyFont="1" applyFill="1" applyProtection="1">
      <protection hidden="1"/>
    </xf>
    <xf numFmtId="0" fontId="47" fillId="0" borderId="0" xfId="6" applyFont="1" applyAlignment="1" applyProtection="1">
      <alignment horizontal="right" vertical="center"/>
      <protection hidden="1"/>
    </xf>
    <xf numFmtId="44" fontId="46" fillId="0" borderId="0" xfId="8" applyFont="1" applyAlignment="1" applyProtection="1">
      <alignment horizontal="center" vertical="center"/>
      <protection hidden="1"/>
    </xf>
    <xf numFmtId="44" fontId="38" fillId="0" borderId="0" xfId="8" applyFont="1" applyAlignment="1" applyProtection="1">
      <alignment horizontal="left"/>
      <protection hidden="1"/>
    </xf>
    <xf numFmtId="44" fontId="20" fillId="0" borderId="0" xfId="8" applyFont="1" applyAlignment="1" applyProtection="1">
      <protection hidden="1"/>
    </xf>
    <xf numFmtId="10" fontId="46" fillId="0" borderId="0" xfId="6" applyNumberFormat="1" applyFont="1" applyAlignment="1" applyProtection="1">
      <alignment vertical="center"/>
      <protection hidden="1"/>
    </xf>
    <xf numFmtId="0" fontId="1" fillId="0" borderId="0" xfId="6" applyAlignment="1" applyProtection="1">
      <alignment horizontal="center"/>
      <protection hidden="1"/>
    </xf>
    <xf numFmtId="0" fontId="20" fillId="0" borderId="0" xfId="6" applyFont="1" applyAlignment="1" applyProtection="1">
      <alignment vertical="center"/>
      <protection hidden="1"/>
    </xf>
    <xf numFmtId="44" fontId="38" fillId="0" borderId="0" xfId="8" applyFont="1" applyAlignment="1" applyProtection="1">
      <alignment horizontal="center"/>
      <protection hidden="1"/>
    </xf>
    <xf numFmtId="0" fontId="1" fillId="0" borderId="0" xfId="6" applyAlignment="1" applyProtection="1">
      <alignment horizontal="left"/>
      <protection hidden="1"/>
    </xf>
    <xf numFmtId="10" fontId="1" fillId="0" borderId="0" xfId="6" applyNumberFormat="1"/>
    <xf numFmtId="0" fontId="1" fillId="0" borderId="0" xfId="6"/>
    <xf numFmtId="44" fontId="1" fillId="0" borderId="0" xfId="6" applyNumberFormat="1"/>
    <xf numFmtId="10" fontId="0" fillId="0" borderId="0" xfId="7" applyNumberFormat="1" applyFont="1"/>
    <xf numFmtId="0" fontId="7" fillId="3" borderId="10" xfId="0" applyFont="1" applyFill="1" applyBorder="1" applyAlignment="1">
      <alignment vertical="center" wrapText="1"/>
    </xf>
    <xf numFmtId="0" fontId="2" fillId="3" borderId="11" xfId="0" applyFont="1" applyFill="1" applyBorder="1" applyAlignment="1">
      <alignment vertical="center"/>
    </xf>
    <xf numFmtId="0" fontId="2" fillId="3" borderId="12" xfId="0" applyFont="1" applyFill="1" applyBorder="1" applyAlignment="1">
      <alignment vertical="center"/>
    </xf>
    <xf numFmtId="0" fontId="7" fillId="3" borderId="11" xfId="0" applyFont="1" applyFill="1" applyBorder="1" applyAlignment="1">
      <alignment vertical="center" wrapText="1"/>
    </xf>
    <xf numFmtId="0" fontId="7" fillId="3" borderId="12" xfId="0" applyFont="1" applyFill="1" applyBorder="1" applyAlignment="1">
      <alignment vertical="center" wrapText="1"/>
    </xf>
    <xf numFmtId="0" fontId="7" fillId="3" borderId="10" xfId="2" applyFont="1" applyFill="1" applyBorder="1" applyAlignment="1">
      <alignment vertical="center" wrapText="1"/>
    </xf>
    <xf numFmtId="0" fontId="7" fillId="3" borderId="11" xfId="2" applyFont="1" applyFill="1" applyBorder="1" applyAlignment="1">
      <alignment vertical="center" wrapText="1"/>
    </xf>
    <xf numFmtId="0" fontId="7" fillId="3" borderId="12" xfId="2" applyFont="1" applyFill="1" applyBorder="1" applyAlignment="1">
      <alignment vertical="center" wrapText="1"/>
    </xf>
    <xf numFmtId="9" fontId="5" fillId="0" borderId="67" xfId="6" applyNumberFormat="1" applyFont="1" applyFill="1" applyBorder="1" applyAlignment="1" applyProtection="1">
      <alignment horizontal="center" vertical="center"/>
      <protection locked="0"/>
    </xf>
    <xf numFmtId="9" fontId="4" fillId="0" borderId="68" xfId="6" applyNumberFormat="1" applyFont="1" applyFill="1" applyBorder="1" applyAlignment="1" applyProtection="1">
      <alignment vertical="center"/>
      <protection locked="0"/>
    </xf>
    <xf numFmtId="9" fontId="4" fillId="0" borderId="69" xfId="6" applyNumberFormat="1" applyFont="1" applyFill="1" applyBorder="1" applyAlignment="1" applyProtection="1">
      <alignment vertical="center"/>
      <protection locked="0"/>
    </xf>
    <xf numFmtId="9" fontId="4" fillId="0" borderId="70" xfId="6" applyNumberFormat="1" applyFont="1" applyFill="1" applyBorder="1" applyAlignment="1" applyProtection="1">
      <alignment vertical="center"/>
      <protection locked="0"/>
    </xf>
    <xf numFmtId="9" fontId="4" fillId="0" borderId="2" xfId="6" applyNumberFormat="1" applyFont="1" applyFill="1" applyBorder="1" applyAlignment="1" applyProtection="1">
      <alignment vertical="center"/>
      <protection locked="0"/>
    </xf>
    <xf numFmtId="9" fontId="4" fillId="0" borderId="71" xfId="6" applyNumberFormat="1" applyFont="1" applyFill="1" applyBorder="1" applyAlignment="1" applyProtection="1">
      <alignment vertical="center"/>
      <protection locked="0"/>
    </xf>
    <xf numFmtId="44" fontId="4" fillId="0" borderId="74" xfId="6" applyNumberFormat="1" applyFont="1" applyFill="1" applyBorder="1" applyAlignment="1">
      <alignment horizontal="center" vertical="center"/>
    </xf>
    <xf numFmtId="44" fontId="4" fillId="0" borderId="75" xfId="6" applyNumberFormat="1" applyFont="1" applyFill="1" applyBorder="1" applyAlignment="1">
      <alignment vertical="center"/>
    </xf>
    <xf numFmtId="44" fontId="4" fillId="0" borderId="76" xfId="6" applyNumberFormat="1" applyFont="1" applyFill="1" applyBorder="1" applyAlignment="1">
      <alignment vertical="center"/>
    </xf>
    <xf numFmtId="44" fontId="4" fillId="0" borderId="77" xfId="6" applyNumberFormat="1" applyFont="1" applyFill="1" applyBorder="1" applyAlignment="1">
      <alignment vertical="center"/>
    </xf>
    <xf numFmtId="9" fontId="5" fillId="0" borderId="21" xfId="6" applyNumberFormat="1" applyFont="1" applyFill="1" applyBorder="1" applyAlignment="1" applyProtection="1">
      <alignment horizontal="center" vertical="center"/>
      <protection locked="0"/>
    </xf>
    <xf numFmtId="9" fontId="5" fillId="0" borderId="81" xfId="6" applyNumberFormat="1" applyFont="1" applyFill="1" applyBorder="1" applyAlignment="1" applyProtection="1">
      <alignment horizontal="center" vertical="center"/>
      <protection locked="0"/>
    </xf>
    <xf numFmtId="44" fontId="4" fillId="0" borderId="77" xfId="6" applyNumberFormat="1" applyFont="1" applyFill="1" applyBorder="1" applyAlignment="1">
      <alignment horizontal="center" vertical="center"/>
    </xf>
    <xf numFmtId="44" fontId="4" fillId="0" borderId="82" xfId="6" applyNumberFormat="1" applyFont="1" applyFill="1" applyBorder="1" applyAlignment="1">
      <alignment vertical="center"/>
    </xf>
    <xf numFmtId="9" fontId="5" fillId="0" borderId="94" xfId="6" applyNumberFormat="1" applyFont="1" applyFill="1" applyBorder="1" applyAlignment="1" applyProtection="1">
      <alignment horizontal="center" vertical="center"/>
      <protection locked="0"/>
    </xf>
    <xf numFmtId="44" fontId="4" fillId="0" borderId="95" xfId="6" applyNumberFormat="1" applyFont="1" applyFill="1" applyBorder="1" applyAlignment="1">
      <alignment vertical="center"/>
    </xf>
    <xf numFmtId="9" fontId="5" fillId="0" borderId="97" xfId="6" applyNumberFormat="1" applyFont="1" applyFill="1" applyBorder="1" applyAlignment="1" applyProtection="1">
      <alignment horizontal="center" vertical="center"/>
      <protection locked="0"/>
    </xf>
    <xf numFmtId="9" fontId="5" fillId="0" borderId="13" xfId="6" applyNumberFormat="1" applyFont="1" applyFill="1" applyBorder="1" applyAlignment="1" applyProtection="1">
      <alignment horizontal="center" vertical="center"/>
      <protection locked="0"/>
    </xf>
    <xf numFmtId="9" fontId="5" fillId="0" borderId="2" xfId="6" applyNumberFormat="1" applyFont="1" applyFill="1" applyBorder="1" applyAlignment="1" applyProtection="1">
      <alignment horizontal="center" vertical="center"/>
      <protection locked="0"/>
    </xf>
    <xf numFmtId="44" fontId="4" fillId="0" borderId="100" xfId="6" applyNumberFormat="1" applyFont="1" applyFill="1" applyBorder="1" applyAlignment="1">
      <alignment horizontal="center" vertical="center"/>
    </xf>
    <xf numFmtId="44" fontId="4" fillId="0" borderId="101" xfId="6" applyNumberFormat="1" applyFont="1" applyFill="1" applyBorder="1" applyAlignment="1">
      <alignment vertical="center"/>
    </xf>
    <xf numFmtId="44" fontId="4" fillId="0" borderId="88" xfId="6" applyNumberFormat="1" applyFont="1" applyFill="1" applyBorder="1" applyAlignment="1">
      <alignment vertical="center"/>
    </xf>
    <xf numFmtId="9" fontId="5" fillId="0" borderId="99" xfId="6" applyNumberFormat="1" applyFont="1" applyFill="1" applyBorder="1" applyAlignment="1" applyProtection="1">
      <alignment horizontal="center" vertical="center"/>
      <protection locked="0"/>
    </xf>
    <xf numFmtId="9" fontId="5" fillId="0" borderId="55" xfId="6" applyNumberFormat="1" applyFont="1" applyFill="1" applyBorder="1" applyAlignment="1" applyProtection="1">
      <alignment horizontal="center" vertical="center"/>
      <protection locked="0"/>
    </xf>
    <xf numFmtId="9" fontId="5" fillId="0" borderId="106" xfId="7" applyFont="1" applyFill="1" applyBorder="1" applyAlignment="1" applyProtection="1">
      <alignment horizontal="center" vertical="center"/>
      <protection locked="0"/>
    </xf>
    <xf numFmtId="9" fontId="5" fillId="0" borderId="91" xfId="6" applyNumberFormat="1" applyFont="1" applyFill="1" applyBorder="1" applyAlignment="1" applyProtection="1">
      <alignment horizontal="center" vertical="center"/>
      <protection locked="0"/>
    </xf>
    <xf numFmtId="9" fontId="5" fillId="0" borderId="107" xfId="6" applyNumberFormat="1" applyFont="1" applyFill="1" applyBorder="1" applyAlignment="1" applyProtection="1">
      <alignment horizontal="center" vertical="center"/>
      <protection locked="0"/>
    </xf>
    <xf numFmtId="9" fontId="5" fillId="0" borderId="90" xfId="6" applyNumberFormat="1" applyFont="1" applyFill="1" applyBorder="1" applyAlignment="1" applyProtection="1">
      <alignment horizontal="center" vertical="center"/>
      <protection locked="0"/>
    </xf>
    <xf numFmtId="9" fontId="5" fillId="0" borderId="28" xfId="6" applyNumberFormat="1" applyFont="1" applyFill="1" applyBorder="1" applyAlignment="1" applyProtection="1">
      <alignment horizontal="center" vertical="center"/>
      <protection locked="0"/>
    </xf>
    <xf numFmtId="9" fontId="5" fillId="0" borderId="108" xfId="7" applyFont="1" applyFill="1" applyBorder="1" applyAlignment="1" applyProtection="1">
      <alignment horizontal="center" vertical="center"/>
      <protection locked="0"/>
    </xf>
    <xf numFmtId="44" fontId="4" fillId="0" borderId="93" xfId="6" applyNumberFormat="1" applyFont="1" applyFill="1" applyBorder="1" applyAlignment="1">
      <alignment vertical="center"/>
    </xf>
    <xf numFmtId="44" fontId="4" fillId="0" borderId="100" xfId="6" applyNumberFormat="1" applyFont="1" applyFill="1" applyBorder="1" applyAlignment="1">
      <alignment vertical="center"/>
    </xf>
    <xf numFmtId="44" fontId="4" fillId="0" borderId="87" xfId="6" applyNumberFormat="1" applyFont="1" applyFill="1" applyBorder="1" applyAlignment="1">
      <alignment vertical="center"/>
    </xf>
    <xf numFmtId="9" fontId="5" fillId="0" borderId="109" xfId="6" applyNumberFormat="1" applyFont="1" applyFill="1" applyBorder="1" applyAlignment="1" applyProtection="1">
      <alignment horizontal="center" vertical="center"/>
      <protection locked="0"/>
    </xf>
    <xf numFmtId="44" fontId="4" fillId="0" borderId="110" xfId="6" applyNumberFormat="1" applyFont="1" applyFill="1" applyBorder="1" applyAlignment="1">
      <alignment vertical="center"/>
    </xf>
    <xf numFmtId="44" fontId="4" fillId="0" borderId="83" xfId="6" applyNumberFormat="1" applyFont="1" applyFill="1" applyBorder="1" applyAlignment="1">
      <alignment vertical="center"/>
    </xf>
    <xf numFmtId="44" fontId="4" fillId="0" borderId="111" xfId="6" applyNumberFormat="1" applyFont="1" applyFill="1" applyBorder="1" applyAlignment="1">
      <alignment vertical="center"/>
    </xf>
  </cellXfs>
  <cellStyles count="9">
    <cellStyle name="Hipervínculo" xfId="4" builtinId="8"/>
    <cellStyle name="Moneda 2" xfId="3"/>
    <cellStyle name="Moneda 3" xfId="8"/>
    <cellStyle name="Normal" xfId="0" builtinId="0"/>
    <cellStyle name="Normal 2" xfId="6"/>
    <cellStyle name="Normal 3" xfId="2"/>
    <cellStyle name="Normal 4" xfId="5"/>
    <cellStyle name="Porcentaje" xfId="1" builtinId="5"/>
    <cellStyle name="Porcentaje 2" xfId="7"/>
  </cellStyles>
  <dxfs count="3222">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color rgb="FFC00000"/>
      </font>
    </dxf>
    <dxf>
      <font>
        <b/>
        <i/>
        <color rgb="FF00B050"/>
      </font>
    </dxf>
    <dxf>
      <font>
        <b/>
        <i/>
        <color rgb="FFC00000"/>
      </font>
    </dxf>
    <dxf>
      <font>
        <b/>
        <i val="0"/>
        <color rgb="FF00B050"/>
      </font>
    </dxf>
    <dxf>
      <font>
        <b/>
        <i val="0"/>
        <color rgb="FFC0000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color rgb="FF00B050"/>
      </font>
    </dxf>
    <dxf>
      <font>
        <color rgb="FFC00000"/>
      </font>
    </dxf>
    <dxf>
      <font>
        <b/>
        <i/>
        <color rgb="FFC00000"/>
      </font>
      <fill>
        <patternFill>
          <bgColor theme="0"/>
        </patternFill>
      </fill>
    </dxf>
    <dxf>
      <font>
        <b/>
        <i/>
        <color rgb="FF00B050"/>
      </font>
      <fill>
        <patternFill>
          <bgColor theme="0"/>
        </patternFill>
      </fill>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color rgb="FF00B050"/>
      </font>
      <fill>
        <patternFill>
          <bgColor theme="0"/>
        </patternFill>
      </fill>
    </dxf>
    <dxf>
      <font>
        <b/>
        <i/>
        <color rgb="FFC00000"/>
      </font>
      <fill>
        <patternFill>
          <bgColor theme="0"/>
        </patternFill>
      </fill>
    </dxf>
    <dxf>
      <font>
        <b/>
        <i val="0"/>
        <color rgb="FF00B050"/>
      </font>
    </dxf>
    <dxf>
      <font>
        <b/>
        <i val="0"/>
        <color rgb="FFC00000"/>
      </font>
    </dxf>
    <dxf>
      <font>
        <b/>
        <i val="0"/>
        <color rgb="FF00B050"/>
      </font>
    </dxf>
    <dxf>
      <font>
        <b/>
        <i val="0"/>
        <color rgb="FFC00000"/>
      </font>
    </dxf>
    <dxf>
      <font>
        <b/>
        <i/>
        <color rgb="FF00B050"/>
      </font>
    </dxf>
    <dxf>
      <font>
        <b/>
        <i/>
        <color rgb="FFC00000"/>
      </font>
    </dxf>
    <dxf>
      <font>
        <b/>
        <i val="0"/>
        <color rgb="FF00B050"/>
      </font>
    </dxf>
    <dxf>
      <font>
        <b/>
        <i val="0"/>
        <color rgb="FFC00000"/>
      </font>
    </dxf>
    <dxf>
      <font>
        <b/>
        <i/>
        <color rgb="FF00B050"/>
      </font>
    </dxf>
    <dxf>
      <font>
        <b/>
        <i/>
        <color rgb="FFC00000"/>
      </font>
    </dxf>
    <dxf>
      <font>
        <b/>
        <i/>
        <color rgb="FF00B050"/>
      </font>
    </dxf>
    <dxf>
      <font>
        <b/>
        <i/>
        <color rgb="FFC00000"/>
      </font>
    </dxf>
    <dxf>
      <font>
        <b/>
        <i val="0"/>
        <color rgb="FF00B050"/>
      </font>
    </dxf>
    <dxf>
      <font>
        <b/>
        <i val="0"/>
        <color rgb="FFC00000"/>
      </font>
    </dxf>
    <dxf>
      <font>
        <b val="0"/>
        <i val="0"/>
        <color rgb="FF00B050"/>
      </font>
      <fill>
        <patternFill>
          <bgColor theme="0"/>
        </patternFill>
      </fill>
    </dxf>
    <dxf>
      <font>
        <b val="0"/>
        <i val="0"/>
        <color rgb="FFC00000"/>
      </font>
      <fill>
        <patternFill>
          <bgColor theme="0"/>
        </patternFill>
      </fill>
    </dxf>
    <dxf>
      <font>
        <color rgb="FF00B050"/>
      </font>
      <fill>
        <patternFill>
          <bgColor theme="9" tint="0.79998168889431442"/>
        </patternFill>
      </fill>
    </dxf>
    <dxf>
      <font>
        <color rgb="FFC00000"/>
      </font>
      <fill>
        <patternFill>
          <bgColor rgb="FFFECACA"/>
        </patternFill>
      </fill>
    </dxf>
    <dxf>
      <font>
        <color rgb="FF00B050"/>
      </font>
    </dxf>
    <dxf>
      <font>
        <color rgb="FFC00000"/>
      </font>
    </dxf>
    <dxf>
      <font>
        <color rgb="FF00B050"/>
      </font>
      <fill>
        <patternFill>
          <bgColor theme="9" tint="0.79998168889431442"/>
        </patternFill>
      </fill>
    </dxf>
    <dxf>
      <font>
        <color rgb="FFC00000"/>
      </font>
      <fill>
        <patternFill>
          <bgColor rgb="FFFECACA"/>
        </patternFill>
      </fill>
    </dxf>
    <dxf>
      <font>
        <b val="0"/>
        <i val="0"/>
        <color rgb="FF00B050"/>
      </font>
      <fill>
        <patternFill>
          <bgColor theme="0"/>
        </patternFill>
      </fill>
    </dxf>
    <dxf>
      <font>
        <b val="0"/>
        <i val="0"/>
        <color rgb="FFC00000"/>
      </font>
      <fill>
        <patternFill>
          <bgColor theme="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ont>
        <b val="0"/>
        <i val="0"/>
        <color rgb="FFC00000"/>
      </font>
    </dxf>
    <dxf>
      <font>
        <color rgb="FF00B050"/>
      </font>
    </dxf>
    <dxf>
      <font>
        <b val="0"/>
        <i val="0"/>
        <color rgb="FFC00000"/>
      </font>
    </dxf>
    <dxf>
      <font>
        <b val="0"/>
        <i val="0"/>
        <color rgb="FFC00000"/>
      </font>
    </dxf>
    <dxf>
      <font>
        <b val="0"/>
        <i val="0"/>
        <color rgb="FFC00000"/>
      </font>
    </dxf>
    <dxf>
      <font>
        <b val="0"/>
        <i val="0"/>
        <color rgb="FFC00000"/>
      </font>
    </dxf>
    <dxf>
      <font>
        <color theme="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s-AR" sz="1800"/>
              <a:t>CURVA DE INVERSION </a:t>
            </a:r>
          </a:p>
          <a:p>
            <a:pPr>
              <a:defRPr sz="1800"/>
            </a:pPr>
            <a:r>
              <a:rPr lang="es-AR" sz="1800"/>
              <a:t> PROYECTADA VS REAL </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141904994318972"/>
          <c:y val="0.14156519555201441"/>
          <c:w val="0.85201610332158495"/>
          <c:h val="0.64128125326813179"/>
        </c:manualLayout>
      </c:layout>
      <c:lineChart>
        <c:grouping val="standard"/>
        <c:varyColors val="0"/>
        <c:ser>
          <c:idx val="0"/>
          <c:order val="0"/>
          <c:tx>
            <c:v>PROYECTADO ACUMULADO</c:v>
          </c:tx>
          <c:spPr>
            <a:ln w="28575" cap="rnd">
              <a:solidFill>
                <a:schemeClr val="bg1">
                  <a:lumMod val="85000"/>
                </a:schemeClr>
              </a:solidFill>
              <a:prstDash val="sysDash"/>
              <a:round/>
            </a:ln>
            <a:effectLst/>
          </c:spPr>
          <c:marker>
            <c:symbol val="circle"/>
            <c:size val="5"/>
            <c:spPr>
              <a:solidFill>
                <a:schemeClr val="bg1">
                  <a:lumMod val="85000"/>
                </a:schemeClr>
              </a:solidFill>
              <a:ln w="9525">
                <a:solidFill>
                  <a:schemeClr val="bg1">
                    <a:lumMod val="85000"/>
                  </a:schemeClr>
                </a:solidFill>
              </a:ln>
              <a:effectLst/>
            </c:spPr>
          </c:marker>
          <c:dPt>
            <c:idx val="1"/>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1-CBD6-4519-8EE4-90630C367702}"/>
              </c:ext>
            </c:extLst>
          </c:dPt>
          <c:dPt>
            <c:idx val="2"/>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3-CBD6-4519-8EE4-90630C367702}"/>
              </c:ext>
            </c:extLst>
          </c:dPt>
          <c:dPt>
            <c:idx val="3"/>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5-CBD6-4519-8EE4-90630C367702}"/>
              </c:ext>
            </c:extLst>
          </c:dPt>
          <c:dPt>
            <c:idx val="4"/>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7-CBD6-4519-8EE4-90630C367702}"/>
              </c:ext>
            </c:extLst>
          </c:dPt>
          <c:dPt>
            <c:idx val="5"/>
            <c:marker>
              <c:symbol val="circle"/>
              <c:size val="5"/>
              <c:spPr>
                <a:solidFill>
                  <a:schemeClr val="bg1">
                    <a:lumMod val="85000"/>
                  </a:schemeClr>
                </a:solidFill>
                <a:ln w="9525">
                  <a:solidFill>
                    <a:schemeClr val="bg1">
                      <a:lumMod val="85000"/>
                    </a:schemeClr>
                  </a:solidFill>
                </a:ln>
                <a:effectLst/>
              </c:spPr>
            </c:marker>
            <c:bubble3D val="0"/>
            <c:spPr>
              <a:ln w="19050" cap="rnd">
                <a:solidFill>
                  <a:schemeClr val="bg1">
                    <a:lumMod val="85000"/>
                  </a:schemeClr>
                </a:solidFill>
                <a:prstDash val="sysDash"/>
                <a:round/>
              </a:ln>
              <a:effectLst/>
            </c:spPr>
            <c:extLst>
              <c:ext xmlns:c16="http://schemas.microsoft.com/office/drawing/2014/chart" uri="{C3380CC4-5D6E-409C-BE32-E72D297353CC}">
                <c16:uniqueId val="{00000009-CBD6-4519-8EE4-90630C367702}"/>
              </c:ext>
            </c:extLst>
          </c:dPt>
          <c:dLbls>
            <c:dLbl>
              <c:idx val="2"/>
              <c:layout>
                <c:manualLayout>
                  <c:x val="4.5576410124705318E-3"/>
                  <c:y val="2.28815045354277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D6-4519-8EE4-90630C36770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6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'CURVAS DE INVERSIÓN'!$C$4:$C$9</c:f>
              <c:strCache>
                <c:ptCount val="6"/>
                <c:pt idx="0">
                  <c:v>MES 1</c:v>
                </c:pt>
                <c:pt idx="1">
                  <c:v>MES 2</c:v>
                </c:pt>
                <c:pt idx="2">
                  <c:v>MES 3</c:v>
                </c:pt>
                <c:pt idx="3">
                  <c:v>MES 4</c:v>
                </c:pt>
                <c:pt idx="4">
                  <c:v>MES 5</c:v>
                </c:pt>
                <c:pt idx="5">
                  <c:v>MES 6</c:v>
                </c:pt>
              </c:strCache>
            </c:strRef>
          </c:cat>
          <c:val>
            <c:numRef>
              <c:f>'CURVAS DE INVERSIÓN'!$D$4:$D$9</c:f>
              <c:numCache>
                <c:formatCode>0.00%</c:formatCode>
                <c:ptCount val="6"/>
                <c:pt idx="0">
                  <c:v>0.3420159463799779</c:v>
                </c:pt>
                <c:pt idx="1">
                  <c:v>0.61502748989416378</c:v>
                </c:pt>
                <c:pt idx="2">
                  <c:v>0.98871418855742521</c:v>
                </c:pt>
                <c:pt idx="3">
                  <c:v>1</c:v>
                </c:pt>
                <c:pt idx="4">
                  <c:v>1</c:v>
                </c:pt>
                <c:pt idx="5">
                  <c:v>1</c:v>
                </c:pt>
              </c:numCache>
            </c:numRef>
          </c:val>
          <c:smooth val="0"/>
          <c:extLst>
            <c:ext xmlns:c16="http://schemas.microsoft.com/office/drawing/2014/chart" uri="{C3380CC4-5D6E-409C-BE32-E72D297353CC}">
              <c16:uniqueId val="{0000000A-CBD6-4519-8EE4-90630C367702}"/>
            </c:ext>
          </c:extLst>
        </c:ser>
        <c:ser>
          <c:idx val="1"/>
          <c:order val="1"/>
          <c:tx>
            <c:v>REAL ACUMULADO</c:v>
          </c:tx>
          <c:spPr>
            <a:ln w="28575" cap="rnd">
              <a:solidFill>
                <a:srgbClr val="00B050"/>
              </a:solidFill>
              <a:round/>
            </a:ln>
            <a:effectLst/>
          </c:spPr>
          <c:marker>
            <c:symbol val="circle"/>
            <c:size val="5"/>
            <c:spPr>
              <a:solidFill>
                <a:srgbClr val="00B050"/>
              </a:solidFill>
              <a:ln w="9525">
                <a:solidFill>
                  <a:srgbClr val="00B050"/>
                </a:solidFill>
              </a:ln>
              <a:effectLst/>
            </c:spPr>
          </c:marker>
          <c:dLbls>
            <c:dLbl>
              <c:idx val="0"/>
              <c:layout>
                <c:manualLayout>
                  <c:x val="-6.7713523613848761E-2"/>
                  <c:y val="6.744055827948536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BD6-4519-8EE4-90630C367702}"/>
                </c:ext>
              </c:extLst>
            </c:dLbl>
            <c:dLbl>
              <c:idx val="1"/>
              <c:layout>
                <c:manualLayout>
                  <c:x val="3.1624447841632655E-3"/>
                  <c:y val="1.7502354966267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D6-4519-8EE4-90630C367702}"/>
                </c:ext>
              </c:extLst>
            </c:dLbl>
            <c:dLbl>
              <c:idx val="2"/>
              <c:layout>
                <c:manualLayout>
                  <c:x val="-6.3496930568297777E-2"/>
                  <c:y val="-5.51161642173887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BD6-4519-8EE4-90630C367702}"/>
                </c:ext>
              </c:extLst>
            </c:dLbl>
            <c:dLbl>
              <c:idx val="3"/>
              <c:layout>
                <c:manualLayout>
                  <c:x val="-6.1388634045523348E-3"/>
                  <c:y val="1.75023549662680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BD6-4519-8EE4-90630C367702}"/>
                </c:ext>
              </c:extLst>
            </c:dLbl>
            <c:dLbl>
              <c:idx val="4"/>
              <c:layout>
                <c:manualLayout>
                  <c:x val="-9.239299467457383E-3"/>
                  <c:y val="3.90189532429071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BD6-4519-8EE4-90630C367702}"/>
                </c:ext>
              </c:extLst>
            </c:dLbl>
            <c:dLbl>
              <c:idx val="5"/>
              <c:layout>
                <c:manualLayout>
                  <c:x val="-9.731585240752523E-3"/>
                  <c:y val="3.90189532429071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BD6-4519-8EE4-90630C3677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'CURVAS DE INVERSIÓN'!$C$4:$C$9</c:f>
              <c:strCache>
                <c:ptCount val="6"/>
                <c:pt idx="0">
                  <c:v>MES 1</c:v>
                </c:pt>
                <c:pt idx="1">
                  <c:v>MES 2</c:v>
                </c:pt>
                <c:pt idx="2">
                  <c:v>MES 3</c:v>
                </c:pt>
                <c:pt idx="3">
                  <c:v>MES 4</c:v>
                </c:pt>
                <c:pt idx="4">
                  <c:v>MES 5</c:v>
                </c:pt>
                <c:pt idx="5">
                  <c:v>MES 6</c:v>
                </c:pt>
              </c:strCache>
            </c:strRef>
          </c:cat>
          <c:val>
            <c:numRef>
              <c:f>'CURVAS DE INVERSIÓN'!$E$4:$E$9</c:f>
              <c:numCache>
                <c:formatCode>0.00%</c:formatCode>
                <c:ptCount val="6"/>
                <c:pt idx="0">
                  <c:v>0.3420159463799779</c:v>
                </c:pt>
                <c:pt idx="1">
                  <c:v>0.4360643750681017</c:v>
                </c:pt>
                <c:pt idx="2">
                  <c:v>0.4360643750681017</c:v>
                </c:pt>
                <c:pt idx="3">
                  <c:v>0.48308858941216359</c:v>
                </c:pt>
                <c:pt idx="4">
                  <c:v>0.53011280375622549</c:v>
                </c:pt>
                <c:pt idx="5">
                  <c:v>0.57713701810028739</c:v>
                </c:pt>
              </c:numCache>
            </c:numRef>
          </c:val>
          <c:smooth val="0"/>
          <c:extLst>
            <c:ext xmlns:c16="http://schemas.microsoft.com/office/drawing/2014/chart" uri="{C3380CC4-5D6E-409C-BE32-E72D297353CC}">
              <c16:uniqueId val="{00000011-CBD6-4519-8EE4-90630C367702}"/>
            </c:ext>
          </c:extLst>
        </c:ser>
        <c:dLbls>
          <c:dLblPos val="t"/>
          <c:showLegendKey val="0"/>
          <c:showVal val="1"/>
          <c:showCatName val="0"/>
          <c:showSerName val="0"/>
          <c:showPercent val="0"/>
          <c:showBubbleSize val="0"/>
        </c:dLbls>
        <c:marker val="1"/>
        <c:smooth val="0"/>
        <c:axId val="1896219536"/>
        <c:axId val="1896195824"/>
      </c:lineChart>
      <c:catAx>
        <c:axId val="1896219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600"/>
                  <a:t>PLAZO</a:t>
                </a:r>
                <a:r>
                  <a:rPr lang="es-AR" sz="1600" baseline="0"/>
                  <a:t> DE OBRA</a:t>
                </a:r>
                <a:endParaRPr lang="es-AR" sz="1600"/>
              </a:p>
            </c:rich>
          </c:tx>
          <c:layout>
            <c:manualLayout>
              <c:xMode val="edge"/>
              <c:yMode val="edge"/>
              <c:x val="0.41326447874928168"/>
              <c:y val="0.869999675668949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AR"/>
          </a:p>
        </c:txPr>
        <c:crossAx val="1896195824"/>
        <c:crosses val="autoZero"/>
        <c:auto val="1"/>
        <c:lblAlgn val="ctr"/>
        <c:lblOffset val="100"/>
        <c:noMultiLvlLbl val="0"/>
      </c:catAx>
      <c:valAx>
        <c:axId val="18961958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s-AR" sz="1400"/>
                  <a:t>AVANCE DE OBRA</a:t>
                </a:r>
              </a:p>
            </c:rich>
          </c:tx>
          <c:layout>
            <c:manualLayout>
              <c:xMode val="edge"/>
              <c:yMode val="edge"/>
              <c:x val="1.0899233338854467E-2"/>
              <c:y val="0.3337036314492418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AR"/>
          </a:p>
        </c:txPr>
        <c:crossAx val="1896219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2857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161926</xdr:colOff>
      <xdr:row>2</xdr:row>
      <xdr:rowOff>19314</xdr:rowOff>
    </xdr:from>
    <xdr:to>
      <xdr:col>3</xdr:col>
      <xdr:colOff>2186517</xdr:colOff>
      <xdr:row>4</xdr:row>
      <xdr:rowOff>71706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55967" b="5680"/>
        <a:stretch/>
      </xdr:blipFill>
      <xdr:spPr bwMode="auto">
        <a:xfrm>
          <a:off x="352426" y="352689"/>
          <a:ext cx="2777066" cy="633417"/>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576769</xdr:colOff>
      <xdr:row>1</xdr:row>
      <xdr:rowOff>135472</xdr:rowOff>
    </xdr:from>
    <xdr:to>
      <xdr:col>10</xdr:col>
      <xdr:colOff>64388</xdr:colOff>
      <xdr:row>4</xdr:row>
      <xdr:rowOff>101602</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55593" t="1" r="-971" b="2561"/>
        <a:stretch/>
      </xdr:blipFill>
      <xdr:spPr bwMode="auto">
        <a:xfrm>
          <a:off x="6501319" y="306922"/>
          <a:ext cx="3288094" cy="70908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1101178</xdr:colOff>
      <xdr:row>0</xdr:row>
      <xdr:rowOff>78531</xdr:rowOff>
    </xdr:from>
    <xdr:to>
      <xdr:col>15</xdr:col>
      <xdr:colOff>225990</xdr:colOff>
      <xdr:row>0</xdr:row>
      <xdr:rowOff>845126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3128" y="78531"/>
          <a:ext cx="11716862" cy="7665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130053</xdr:colOff>
      <xdr:row>0</xdr:row>
      <xdr:rowOff>128992</xdr:rowOff>
    </xdr:from>
    <xdr:to>
      <xdr:col>14</xdr:col>
      <xdr:colOff>435429</xdr:colOff>
      <xdr:row>45</xdr:row>
      <xdr:rowOff>90276</xdr:rowOff>
    </xdr:to>
    <xdr:graphicFrame macro="">
      <xdr:nvGraphicFramePr>
        <xdr:cNvPr id="2" name="Gráfico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PLAN%20DE%20TRABAJOS%203%20MES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TRABAJOS REFERENCIAL"/>
      <sheetName val="CURVAS DE INVERSIÓN"/>
      <sheetName val="Hoja2"/>
    </sheetNames>
    <sheetDataSet>
      <sheetData sheetId="0">
        <row r="76">
          <cell r="E76" t="str">
            <v>MES 1</v>
          </cell>
          <cell r="I76" t="str">
            <v>MES 2</v>
          </cell>
          <cell r="M76" t="str">
            <v>MES 3</v>
          </cell>
          <cell r="Q76" t="str">
            <v>MES 4</v>
          </cell>
          <cell r="U76" t="str">
            <v>MES 5</v>
          </cell>
          <cell r="Y76" t="str">
            <v>MES 6</v>
          </cell>
        </row>
        <row r="79">
          <cell r="E79">
            <v>0.3420159463799779</v>
          </cell>
          <cell r="I79">
            <v>0.61502748989416378</v>
          </cell>
          <cell r="M79">
            <v>0.98871418855742521</v>
          </cell>
          <cell r="Q79">
            <v>1</v>
          </cell>
          <cell r="U79">
            <v>1</v>
          </cell>
          <cell r="Y79">
            <v>1</v>
          </cell>
        </row>
        <row r="85">
          <cell r="E85">
            <v>0.3420159463799779</v>
          </cell>
          <cell r="I85">
            <v>0.4360643750681017</v>
          </cell>
          <cell r="M85">
            <v>0.4360643750681017</v>
          </cell>
          <cell r="Q85">
            <v>0.48308858941216359</v>
          </cell>
          <cell r="U85">
            <v>0.53011280375622549</v>
          </cell>
          <cell r="Y85">
            <v>0.57713701810028739</v>
          </cell>
        </row>
      </sheetData>
      <sheetData sheetId="1">
        <row r="4">
          <cell r="C4" t="str">
            <v>MES 1</v>
          </cell>
          <cell r="D4">
            <v>0.3420159463799779</v>
          </cell>
          <cell r="E4">
            <v>0.3420159463799779</v>
          </cell>
        </row>
        <row r="5">
          <cell r="C5" t="str">
            <v>MES 2</v>
          </cell>
          <cell r="D5">
            <v>0.61502748989416378</v>
          </cell>
          <cell r="E5">
            <v>0.4360643750681017</v>
          </cell>
        </row>
        <row r="6">
          <cell r="C6" t="str">
            <v>MES 3</v>
          </cell>
          <cell r="D6">
            <v>0.98871418855742521</v>
          </cell>
          <cell r="E6">
            <v>0.4360643750681017</v>
          </cell>
        </row>
        <row r="7">
          <cell r="C7" t="str">
            <v>MES 4</v>
          </cell>
          <cell r="D7">
            <v>1</v>
          </cell>
          <cell r="E7">
            <v>0.48308858941216359</v>
          </cell>
        </row>
        <row r="8">
          <cell r="C8" t="str">
            <v>MES 5</v>
          </cell>
          <cell r="D8">
            <v>1</v>
          </cell>
          <cell r="E8">
            <v>0.53011280375622549</v>
          </cell>
        </row>
        <row r="9">
          <cell r="C9" t="str">
            <v>MES 6</v>
          </cell>
          <cell r="D9">
            <v>1</v>
          </cell>
          <cell r="E9">
            <v>0.57713701810028739</v>
          </cell>
        </row>
      </sheetData>
      <sheetData sheetId="2">
        <row r="10">
          <cell r="A10" t="str">
            <v/>
          </cell>
        </row>
        <row r="20">
          <cell r="A20" t="str">
            <v>CUATRO MILLONES SETECIENTOS CINCUENTA Y SIETE MIL DOSCIENTOS SEIS CON 40 CENTAVOS</v>
          </cell>
        </row>
        <row r="30">
          <cell r="A30" t="str">
            <v>NUEVE MILLONES NOVECIENTOS TREINTA Y TRES MIL TRESCIENTOS CINCUENTA Y OCHO CON 37 CENTAVOS</v>
          </cell>
        </row>
        <row r="40">
          <cell r="A40" t="str">
            <v xml:space="preserve">NOVECIENTOS CINCUENTA MIL </v>
          </cell>
        </row>
        <row r="50">
          <cell r="A50" t="str">
            <v xml:space="preserve">UN MILLÓN DOSCIENTOS CINCUENTA MIL </v>
          </cell>
        </row>
        <row r="60">
          <cell r="A60" t="str">
            <v xml:space="preserve">UN MILLÓN DOSCIENTOS CINCUENTA MIL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201"/>
  <sheetViews>
    <sheetView showGridLines="0" tabSelected="1" zoomScale="90" zoomScaleNormal="90" zoomScaleSheetLayoutView="100" workbookViewId="0">
      <selection activeCell="D9" sqref="D9"/>
    </sheetView>
  </sheetViews>
  <sheetFormatPr baseColWidth="10" defaultColWidth="11.453125" defaultRowHeight="12.5" x14ac:dyDescent="0.25"/>
  <cols>
    <col min="1" max="1" width="2.81640625" customWidth="1"/>
    <col min="2" max="2" width="3.7265625" customWidth="1"/>
    <col min="3" max="3" width="7.54296875" style="1" bestFit="1" customWidth="1"/>
    <col min="4" max="4" width="54.1796875" style="1" customWidth="1"/>
    <col min="5" max="5" width="10" style="2" customWidth="1"/>
    <col min="6" max="6" width="10.54296875" style="3" customWidth="1"/>
    <col min="7" max="7" width="14.7265625" style="3" customWidth="1"/>
    <col min="8" max="8" width="14.1796875" style="4" customWidth="1"/>
    <col min="9" max="9" width="15.1796875" style="4" customWidth="1"/>
    <col min="10" max="10" width="13" style="4" bestFit="1" customWidth="1"/>
    <col min="11" max="11" width="3.7265625" style="5" customWidth="1"/>
  </cols>
  <sheetData>
    <row r="1" spans="2:256" ht="13" thickBot="1" x14ac:dyDescent="0.3"/>
    <row r="2" spans="2:256" s="7" customFormat="1" ht="12.75" customHeight="1" x14ac:dyDescent="0.3">
      <c r="B2" s="206" t="s">
        <v>0</v>
      </c>
      <c r="C2" s="207"/>
      <c r="D2" s="207"/>
      <c r="E2" s="207"/>
      <c r="F2" s="207"/>
      <c r="G2" s="207"/>
      <c r="H2" s="207"/>
      <c r="I2" s="207"/>
      <c r="J2" s="207"/>
      <c r="K2" s="208"/>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row>
    <row r="3" spans="2:256" s="7" customFormat="1" ht="33" customHeight="1" x14ac:dyDescent="0.3">
      <c r="B3" s="209"/>
      <c r="C3" s="210"/>
      <c r="D3" s="210"/>
      <c r="E3" s="210"/>
      <c r="F3" s="210"/>
      <c r="G3" s="210"/>
      <c r="H3" s="210"/>
      <c r="I3" s="210"/>
      <c r="J3" s="8"/>
      <c r="K3" s="9"/>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row>
    <row r="4" spans="2:256" s="10" customFormat="1" ht="12.75" customHeight="1" x14ac:dyDescent="0.3">
      <c r="B4" s="209"/>
      <c r="C4" s="210"/>
      <c r="D4" s="210"/>
      <c r="E4" s="210"/>
      <c r="F4" s="210"/>
      <c r="G4" s="210"/>
      <c r="H4" s="210"/>
      <c r="I4" s="210"/>
      <c r="J4" s="210"/>
      <c r="K4" s="211"/>
      <c r="IN4" s="7"/>
      <c r="IO4" s="7"/>
      <c r="IP4" s="7"/>
      <c r="IQ4" s="7"/>
      <c r="IR4" s="7"/>
      <c r="IS4" s="7"/>
      <c r="IT4" s="7"/>
      <c r="IU4" s="7"/>
      <c r="IV4" s="7"/>
    </row>
    <row r="5" spans="2:256" s="10" customFormat="1" ht="15.5" x14ac:dyDescent="0.3">
      <c r="B5" s="212" t="s">
        <v>1</v>
      </c>
      <c r="C5" s="213"/>
      <c r="D5" s="213"/>
      <c r="E5" s="213"/>
      <c r="F5" s="213"/>
      <c r="G5" s="213"/>
      <c r="H5" s="213"/>
      <c r="I5" s="213"/>
      <c r="J5" s="213"/>
      <c r="K5" s="214"/>
      <c r="IN5" s="7"/>
      <c r="IO5" s="7"/>
      <c r="IP5" s="7"/>
      <c r="IQ5" s="7"/>
      <c r="IR5" s="7"/>
      <c r="IS5" s="7"/>
      <c r="IT5" s="7"/>
      <c r="IU5" s="7"/>
      <c r="IV5" s="7"/>
    </row>
    <row r="6" spans="2:256" s="7" customFormat="1" ht="13.5" thickBot="1" x14ac:dyDescent="0.35">
      <c r="B6" s="215"/>
      <c r="C6" s="216"/>
      <c r="D6" s="216"/>
      <c r="E6" s="216"/>
      <c r="F6" s="216"/>
      <c r="G6" s="216"/>
      <c r="H6" s="216"/>
      <c r="I6" s="216"/>
      <c r="J6" s="216"/>
      <c r="K6" s="21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row>
    <row r="7" spans="2:256" s="13" customFormat="1" ht="13" thickBot="1" x14ac:dyDescent="0.3">
      <c r="B7" s="11"/>
      <c r="C7" s="170"/>
      <c r="D7" s="170"/>
      <c r="E7" s="170"/>
      <c r="F7" s="170"/>
      <c r="G7" s="170"/>
      <c r="H7" s="170"/>
      <c r="I7" s="170"/>
      <c r="J7" s="170"/>
      <c r="K7" s="12"/>
    </row>
    <row r="8" spans="2:256" s="13" customFormat="1" ht="25.5" customHeight="1" thickBot="1" x14ac:dyDescent="0.3">
      <c r="B8" s="11"/>
      <c r="C8" s="14" t="s">
        <v>2</v>
      </c>
      <c r="D8" s="14" t="s">
        <v>3</v>
      </c>
      <c r="E8" s="15" t="s">
        <v>4</v>
      </c>
      <c r="F8" s="16" t="s">
        <v>5</v>
      </c>
      <c r="G8" s="17" t="s">
        <v>6</v>
      </c>
      <c r="H8" s="17" t="s">
        <v>7</v>
      </c>
      <c r="I8" s="17" t="s">
        <v>8</v>
      </c>
      <c r="J8" s="18" t="s">
        <v>9</v>
      </c>
      <c r="K8" s="19"/>
    </row>
    <row r="9" spans="2:256" s="13" customFormat="1" ht="13.5" thickBot="1" x14ac:dyDescent="0.3">
      <c r="B9" s="11"/>
      <c r="C9" s="20"/>
      <c r="D9" s="21"/>
      <c r="E9" s="22"/>
      <c r="F9" s="23"/>
      <c r="G9" s="24"/>
      <c r="H9" s="24"/>
      <c r="I9" s="24"/>
      <c r="J9" s="25"/>
      <c r="K9" s="19"/>
    </row>
    <row r="10" spans="2:256" s="13" customFormat="1" ht="13.5" thickBot="1" x14ac:dyDescent="0.3">
      <c r="B10" s="11"/>
      <c r="C10" s="26">
        <v>1</v>
      </c>
      <c r="D10" s="558" t="s">
        <v>10</v>
      </c>
      <c r="E10" s="559"/>
      <c r="F10" s="559"/>
      <c r="G10" s="559"/>
      <c r="H10" s="560"/>
      <c r="I10" s="27">
        <f>SUM(H11:H12)</f>
        <v>0</v>
      </c>
      <c r="J10" s="28" t="e">
        <f>I10/I133</f>
        <v>#DIV/0!</v>
      </c>
      <c r="K10" s="19"/>
    </row>
    <row r="11" spans="2:256" s="13" customFormat="1" x14ac:dyDescent="0.25">
      <c r="B11" s="11"/>
      <c r="C11" s="124" t="s">
        <v>11</v>
      </c>
      <c r="D11" s="125" t="s">
        <v>12</v>
      </c>
      <c r="E11" s="126" t="s">
        <v>13</v>
      </c>
      <c r="F11" s="127">
        <v>1</v>
      </c>
      <c r="G11" s="110"/>
      <c r="H11" s="30">
        <f>F11*G11</f>
        <v>0</v>
      </c>
      <c r="I11" s="128"/>
      <c r="J11" s="129"/>
      <c r="K11" s="19"/>
    </row>
    <row r="12" spans="2:256" s="32" customFormat="1" ht="13" thickBot="1" x14ac:dyDescent="0.3">
      <c r="B12" s="29"/>
      <c r="C12" s="124" t="s">
        <v>14</v>
      </c>
      <c r="D12" s="125" t="s">
        <v>15</v>
      </c>
      <c r="E12" s="126" t="s">
        <v>13</v>
      </c>
      <c r="F12" s="127">
        <v>1</v>
      </c>
      <c r="G12" s="110"/>
      <c r="H12" s="30">
        <f>F12*G12</f>
        <v>0</v>
      </c>
      <c r="I12" s="128"/>
      <c r="J12" s="129"/>
      <c r="K12" s="31"/>
    </row>
    <row r="13" spans="2:256" s="13" customFormat="1" ht="13.5" thickBot="1" x14ac:dyDescent="0.3">
      <c r="B13" s="11"/>
      <c r="C13" s="33" t="s">
        <v>16</v>
      </c>
      <c r="D13" s="558" t="s">
        <v>17</v>
      </c>
      <c r="E13" s="559"/>
      <c r="F13" s="559"/>
      <c r="G13" s="559"/>
      <c r="H13" s="560"/>
      <c r="I13" s="27">
        <f>SUM(H15:H25)</f>
        <v>0</v>
      </c>
      <c r="J13" s="28" t="e">
        <f>I13/I133</f>
        <v>#DIV/0!</v>
      </c>
      <c r="K13" s="19"/>
    </row>
    <row r="14" spans="2:256" s="13" customFormat="1" ht="13" x14ac:dyDescent="0.25">
      <c r="B14" s="11"/>
      <c r="C14" s="130" t="s">
        <v>18</v>
      </c>
      <c r="D14" s="131" t="s">
        <v>19</v>
      </c>
      <c r="E14" s="132"/>
      <c r="F14" s="127"/>
      <c r="G14" s="128"/>
      <c r="H14" s="133"/>
      <c r="I14" s="134"/>
      <c r="J14" s="135"/>
      <c r="K14" s="19"/>
    </row>
    <row r="15" spans="2:256" s="13" customFormat="1" x14ac:dyDescent="0.25">
      <c r="B15" s="11"/>
      <c r="C15" s="136" t="s">
        <v>20</v>
      </c>
      <c r="D15" s="125" t="s">
        <v>21</v>
      </c>
      <c r="E15" s="34" t="s">
        <v>13</v>
      </c>
      <c r="F15" s="137">
        <v>3</v>
      </c>
      <c r="G15" s="134"/>
      <c r="H15" s="30">
        <f t="shared" ref="H15:H21" si="0">F15*G15</f>
        <v>0</v>
      </c>
      <c r="I15" s="134"/>
      <c r="J15" s="135"/>
      <c r="K15" s="19"/>
    </row>
    <row r="16" spans="2:256" s="13" customFormat="1" x14ac:dyDescent="0.25">
      <c r="B16" s="11"/>
      <c r="C16" s="136" t="s">
        <v>22</v>
      </c>
      <c r="D16" s="125" t="s">
        <v>23</v>
      </c>
      <c r="E16" s="126" t="s">
        <v>13</v>
      </c>
      <c r="F16" s="137">
        <v>1</v>
      </c>
      <c r="G16" s="134"/>
      <c r="H16" s="30">
        <f t="shared" si="0"/>
        <v>0</v>
      </c>
      <c r="I16" s="134"/>
      <c r="J16" s="135"/>
      <c r="K16" s="19"/>
    </row>
    <row r="17" spans="2:11" s="13" customFormat="1" ht="25" x14ac:dyDescent="0.25">
      <c r="B17" s="11"/>
      <c r="C17" s="136" t="s">
        <v>24</v>
      </c>
      <c r="D17" s="125" t="s">
        <v>25</v>
      </c>
      <c r="E17" s="126" t="s">
        <v>26</v>
      </c>
      <c r="F17" s="137">
        <v>10</v>
      </c>
      <c r="G17" s="134"/>
      <c r="H17" s="30">
        <f t="shared" si="0"/>
        <v>0</v>
      </c>
      <c r="I17" s="134"/>
      <c r="J17" s="135"/>
      <c r="K17" s="19"/>
    </row>
    <row r="18" spans="2:11" s="13" customFormat="1" x14ac:dyDescent="0.25">
      <c r="B18" s="11"/>
      <c r="C18" s="136" t="s">
        <v>27</v>
      </c>
      <c r="D18" s="125" t="s">
        <v>28</v>
      </c>
      <c r="E18" s="126" t="s">
        <v>26</v>
      </c>
      <c r="F18" s="138">
        <v>12.5</v>
      </c>
      <c r="G18" s="134"/>
      <c r="H18" s="30">
        <f t="shared" si="0"/>
        <v>0</v>
      </c>
      <c r="I18" s="134"/>
      <c r="J18" s="135"/>
      <c r="K18" s="19"/>
    </row>
    <row r="19" spans="2:11" s="13" customFormat="1" x14ac:dyDescent="0.25">
      <c r="B19" s="11"/>
      <c r="C19" s="136" t="s">
        <v>29</v>
      </c>
      <c r="D19" s="125" t="s">
        <v>30</v>
      </c>
      <c r="E19" s="126" t="s">
        <v>26</v>
      </c>
      <c r="F19" s="137">
        <v>10</v>
      </c>
      <c r="G19" s="134"/>
      <c r="H19" s="30">
        <f t="shared" si="0"/>
        <v>0</v>
      </c>
      <c r="I19" s="134"/>
      <c r="J19" s="135"/>
      <c r="K19" s="19"/>
    </row>
    <row r="20" spans="2:11" s="13" customFormat="1" x14ac:dyDescent="0.25">
      <c r="B20" s="11"/>
      <c r="C20" s="136" t="s">
        <v>31</v>
      </c>
      <c r="D20" s="103" t="s">
        <v>32</v>
      </c>
      <c r="E20" s="34" t="s">
        <v>26</v>
      </c>
      <c r="F20" s="137">
        <v>12.5</v>
      </c>
      <c r="G20" s="134"/>
      <c r="H20" s="30">
        <f t="shared" si="0"/>
        <v>0</v>
      </c>
      <c r="I20" s="134"/>
      <c r="J20" s="135"/>
      <c r="K20" s="19"/>
    </row>
    <row r="21" spans="2:11" s="13" customFormat="1" x14ac:dyDescent="0.25">
      <c r="B21" s="11"/>
      <c r="C21" s="136" t="s">
        <v>33</v>
      </c>
      <c r="D21" s="103" t="s">
        <v>34</v>
      </c>
      <c r="E21" s="34" t="s">
        <v>26</v>
      </c>
      <c r="F21" s="137">
        <v>0.15</v>
      </c>
      <c r="G21" s="134"/>
      <c r="H21" s="30">
        <f t="shared" si="0"/>
        <v>0</v>
      </c>
      <c r="I21" s="134"/>
      <c r="J21" s="135"/>
      <c r="K21" s="19"/>
    </row>
    <row r="22" spans="2:11" s="13" customFormat="1" ht="13" x14ac:dyDescent="0.25">
      <c r="B22" s="11"/>
      <c r="C22" s="130" t="s">
        <v>35</v>
      </c>
      <c r="D22" s="131" t="s">
        <v>36</v>
      </c>
      <c r="E22" s="132"/>
      <c r="F22" s="127"/>
      <c r="G22" s="128"/>
      <c r="H22" s="133"/>
      <c r="I22" s="134"/>
      <c r="J22" s="135"/>
      <c r="K22" s="19"/>
    </row>
    <row r="23" spans="2:11" s="13" customFormat="1" x14ac:dyDescent="0.25">
      <c r="B23" s="11"/>
      <c r="C23" s="136" t="s">
        <v>37</v>
      </c>
      <c r="D23" s="125" t="s">
        <v>38</v>
      </c>
      <c r="E23" s="34" t="s">
        <v>26</v>
      </c>
      <c r="F23" s="137">
        <v>40</v>
      </c>
      <c r="G23" s="134"/>
      <c r="H23" s="30">
        <f>F23*G23</f>
        <v>0</v>
      </c>
      <c r="I23" s="134"/>
      <c r="J23" s="135"/>
      <c r="K23" s="19"/>
    </row>
    <row r="24" spans="2:11" s="13" customFormat="1" x14ac:dyDescent="0.25">
      <c r="B24" s="11"/>
      <c r="C24" s="136" t="s">
        <v>39</v>
      </c>
      <c r="D24" s="125" t="s">
        <v>40</v>
      </c>
      <c r="E24" s="34" t="s">
        <v>26</v>
      </c>
      <c r="F24" s="137">
        <v>40</v>
      </c>
      <c r="G24" s="134"/>
      <c r="H24" s="30">
        <f>F24*G24</f>
        <v>0</v>
      </c>
      <c r="I24" s="134"/>
      <c r="J24" s="135"/>
      <c r="K24" s="19"/>
    </row>
    <row r="25" spans="2:11" s="13" customFormat="1" ht="13" thickBot="1" x14ac:dyDescent="0.3">
      <c r="B25" s="11"/>
      <c r="C25" s="136" t="s">
        <v>41</v>
      </c>
      <c r="D25" s="125" t="s">
        <v>42</v>
      </c>
      <c r="E25" s="34" t="s">
        <v>43</v>
      </c>
      <c r="F25" s="137">
        <v>38</v>
      </c>
      <c r="G25" s="134"/>
      <c r="H25" s="30">
        <f>F25*G25</f>
        <v>0</v>
      </c>
      <c r="I25" s="134"/>
      <c r="J25" s="135"/>
      <c r="K25" s="19"/>
    </row>
    <row r="26" spans="2:11" s="13" customFormat="1" ht="13.5" thickBot="1" x14ac:dyDescent="0.3">
      <c r="B26" s="35"/>
      <c r="C26" s="33" t="s">
        <v>44</v>
      </c>
      <c r="D26" s="558" t="s">
        <v>45</v>
      </c>
      <c r="E26" s="559"/>
      <c r="F26" s="559"/>
      <c r="G26" s="559"/>
      <c r="H26" s="560"/>
      <c r="I26" s="27">
        <f>SUM(H27:H33)</f>
        <v>0</v>
      </c>
      <c r="J26" s="28" t="e">
        <f>I26/I133</f>
        <v>#DIV/0!</v>
      </c>
      <c r="K26" s="36"/>
    </row>
    <row r="27" spans="2:11" s="13" customFormat="1" ht="13" x14ac:dyDescent="0.25">
      <c r="B27" s="11"/>
      <c r="C27" s="130" t="s">
        <v>46</v>
      </c>
      <c r="D27" s="131" t="s">
        <v>19</v>
      </c>
      <c r="E27" s="139"/>
      <c r="F27" s="127"/>
      <c r="G27" s="128"/>
      <c r="H27" s="30"/>
      <c r="I27" s="134"/>
      <c r="J27" s="135"/>
      <c r="K27" s="19"/>
    </row>
    <row r="28" spans="2:11" s="13" customFormat="1" ht="25" x14ac:dyDescent="0.25">
      <c r="B28" s="11"/>
      <c r="C28" s="136" t="s">
        <v>47</v>
      </c>
      <c r="D28" s="125" t="s">
        <v>48</v>
      </c>
      <c r="E28" s="139" t="s">
        <v>26</v>
      </c>
      <c r="F28" s="127">
        <v>15</v>
      </c>
      <c r="G28" s="128"/>
      <c r="H28" s="30">
        <f t="shared" ref="H28:H29" si="1">F28*G28</f>
        <v>0</v>
      </c>
      <c r="I28" s="134"/>
      <c r="J28" s="135"/>
      <c r="K28" s="19"/>
    </row>
    <row r="29" spans="2:11" s="13" customFormat="1" ht="25" x14ac:dyDescent="0.25">
      <c r="B29" s="11"/>
      <c r="C29" s="136" t="s">
        <v>49</v>
      </c>
      <c r="D29" s="125" t="s">
        <v>50</v>
      </c>
      <c r="E29" s="139" t="s">
        <v>26</v>
      </c>
      <c r="F29" s="127">
        <v>10</v>
      </c>
      <c r="G29" s="128"/>
      <c r="H29" s="30">
        <f t="shared" si="1"/>
        <v>0</v>
      </c>
      <c r="I29" s="134"/>
      <c r="J29" s="135"/>
      <c r="K29" s="19"/>
    </row>
    <row r="30" spans="2:11" s="13" customFormat="1" ht="13" x14ac:dyDescent="0.25">
      <c r="B30" s="11"/>
      <c r="C30" s="130" t="s">
        <v>51</v>
      </c>
      <c r="D30" s="131" t="s">
        <v>36</v>
      </c>
      <c r="E30" s="132"/>
      <c r="F30" s="127"/>
      <c r="G30" s="128"/>
      <c r="H30" s="133"/>
      <c r="I30" s="134"/>
      <c r="J30" s="135"/>
      <c r="K30" s="19"/>
    </row>
    <row r="31" spans="2:11" s="13" customFormat="1" ht="25.5" x14ac:dyDescent="0.25">
      <c r="B31" s="11"/>
      <c r="C31" s="136" t="s">
        <v>52</v>
      </c>
      <c r="D31" s="125" t="s">
        <v>53</v>
      </c>
      <c r="E31" s="139" t="s">
        <v>26</v>
      </c>
      <c r="F31" s="127">
        <v>80</v>
      </c>
      <c r="G31" s="128"/>
      <c r="H31" s="30">
        <f>F31*G31</f>
        <v>0</v>
      </c>
      <c r="I31" s="134"/>
      <c r="J31" s="135"/>
      <c r="K31" s="19"/>
    </row>
    <row r="32" spans="2:11" s="13" customFormat="1" ht="25.5" x14ac:dyDescent="0.25">
      <c r="B32" s="11"/>
      <c r="C32" s="136" t="s">
        <v>54</v>
      </c>
      <c r="D32" s="125" t="s">
        <v>55</v>
      </c>
      <c r="E32" s="34" t="s">
        <v>43</v>
      </c>
      <c r="F32" s="137">
        <v>38</v>
      </c>
      <c r="G32" s="134"/>
      <c r="H32" s="30">
        <f>F32*G32</f>
        <v>0</v>
      </c>
      <c r="I32" s="134"/>
      <c r="J32" s="135"/>
      <c r="K32" s="19"/>
    </row>
    <row r="33" spans="2:11" s="13" customFormat="1" ht="25.5" thickBot="1" x14ac:dyDescent="0.3">
      <c r="B33" s="11"/>
      <c r="C33" s="136" t="s">
        <v>56</v>
      </c>
      <c r="D33" s="125" t="s">
        <v>57</v>
      </c>
      <c r="E33" s="34" t="s">
        <v>58</v>
      </c>
      <c r="F33" s="137">
        <v>1</v>
      </c>
      <c r="G33" s="134"/>
      <c r="H33" s="30">
        <f>F33*G33</f>
        <v>0</v>
      </c>
      <c r="I33" s="134"/>
      <c r="J33" s="135"/>
      <c r="K33" s="19"/>
    </row>
    <row r="34" spans="2:11" s="13" customFormat="1" ht="13.5" thickBot="1" x14ac:dyDescent="0.3">
      <c r="B34" s="11"/>
      <c r="C34" s="33" t="s">
        <v>59</v>
      </c>
      <c r="D34" s="558" t="s">
        <v>60</v>
      </c>
      <c r="E34" s="559"/>
      <c r="F34" s="559"/>
      <c r="G34" s="559"/>
      <c r="H34" s="560"/>
      <c r="I34" s="27">
        <f>SUM(H35:H36)</f>
        <v>0</v>
      </c>
      <c r="J34" s="28" t="e">
        <f>I34/I133</f>
        <v>#DIV/0!</v>
      </c>
      <c r="K34" s="19"/>
    </row>
    <row r="35" spans="2:11" s="13" customFormat="1" ht="25" x14ac:dyDescent="0.25">
      <c r="B35" s="11"/>
      <c r="C35" s="136" t="s">
        <v>61</v>
      </c>
      <c r="D35" s="125" t="s">
        <v>62</v>
      </c>
      <c r="E35" s="139" t="s">
        <v>58</v>
      </c>
      <c r="F35" s="127">
        <v>1</v>
      </c>
      <c r="G35" s="134"/>
      <c r="H35" s="30">
        <f t="shared" ref="H35:H36" si="2">F35*G35</f>
        <v>0</v>
      </c>
      <c r="I35" s="134"/>
      <c r="J35" s="135"/>
      <c r="K35" s="19"/>
    </row>
    <row r="36" spans="2:11" s="13" customFormat="1" ht="25.5" thickBot="1" x14ac:dyDescent="0.3">
      <c r="B36" s="11"/>
      <c r="C36" s="136" t="s">
        <v>63</v>
      </c>
      <c r="D36" s="125" t="s">
        <v>64</v>
      </c>
      <c r="E36" s="139" t="s">
        <v>13</v>
      </c>
      <c r="F36" s="127">
        <v>1</v>
      </c>
      <c r="G36" s="134"/>
      <c r="H36" s="30">
        <f t="shared" si="2"/>
        <v>0</v>
      </c>
      <c r="I36" s="134"/>
      <c r="J36" s="135"/>
      <c r="K36" s="19"/>
    </row>
    <row r="37" spans="2:11" s="13" customFormat="1" ht="13.5" thickBot="1" x14ac:dyDescent="0.3">
      <c r="B37" s="11"/>
      <c r="C37" s="33" t="s">
        <v>65</v>
      </c>
      <c r="D37" s="558" t="s">
        <v>66</v>
      </c>
      <c r="E37" s="559"/>
      <c r="F37" s="559"/>
      <c r="G37" s="559"/>
      <c r="H37" s="560"/>
      <c r="I37" s="27">
        <f>SUM(H38:H42)</f>
        <v>0</v>
      </c>
      <c r="J37" s="28" t="e">
        <f>I37/I133</f>
        <v>#DIV/0!</v>
      </c>
      <c r="K37" s="19"/>
    </row>
    <row r="38" spans="2:11" s="13" customFormat="1" ht="13" x14ac:dyDescent="0.25">
      <c r="B38" s="11"/>
      <c r="C38" s="130" t="s">
        <v>67</v>
      </c>
      <c r="D38" s="131" t="s">
        <v>68</v>
      </c>
      <c r="E38" s="132"/>
      <c r="F38" s="127"/>
      <c r="G38" s="128"/>
      <c r="H38" s="133"/>
      <c r="I38" s="134"/>
      <c r="J38" s="135"/>
      <c r="K38" s="19"/>
    </row>
    <row r="39" spans="2:11" s="13" customFormat="1" ht="50.5" x14ac:dyDescent="0.25">
      <c r="B39" s="11"/>
      <c r="C39" s="136" t="s">
        <v>69</v>
      </c>
      <c r="D39" s="125" t="s">
        <v>70</v>
      </c>
      <c r="E39" s="126" t="s">
        <v>26</v>
      </c>
      <c r="F39" s="138">
        <v>20</v>
      </c>
      <c r="G39" s="134"/>
      <c r="H39" s="30">
        <f>F39*G39</f>
        <v>0</v>
      </c>
      <c r="I39" s="134"/>
      <c r="J39" s="135"/>
      <c r="K39" s="19"/>
    </row>
    <row r="40" spans="2:11" s="13" customFormat="1" ht="50.5" x14ac:dyDescent="0.25">
      <c r="B40" s="11"/>
      <c r="C40" s="136" t="s">
        <v>71</v>
      </c>
      <c r="D40" s="125" t="s">
        <v>72</v>
      </c>
      <c r="E40" s="126" t="s">
        <v>26</v>
      </c>
      <c r="F40" s="138">
        <v>11</v>
      </c>
      <c r="G40" s="134"/>
      <c r="H40" s="30">
        <f t="shared" ref="H40" si="3">F40*G40</f>
        <v>0</v>
      </c>
      <c r="I40" s="134"/>
      <c r="J40" s="135"/>
      <c r="K40" s="19"/>
    </row>
    <row r="41" spans="2:11" s="13" customFormat="1" ht="13" x14ac:dyDescent="0.25">
      <c r="B41" s="11"/>
      <c r="C41" s="130" t="s">
        <v>73</v>
      </c>
      <c r="D41" s="130" t="s">
        <v>74</v>
      </c>
      <c r="E41" s="126"/>
      <c r="F41" s="138"/>
      <c r="G41" s="134"/>
      <c r="H41" s="30"/>
      <c r="I41" s="134"/>
      <c r="J41" s="135"/>
      <c r="K41" s="19"/>
    </row>
    <row r="42" spans="2:11" s="13" customFormat="1" ht="13.5" thickBot="1" x14ac:dyDescent="0.3">
      <c r="B42" s="11"/>
      <c r="C42" s="136" t="s">
        <v>75</v>
      </c>
      <c r="D42" s="125" t="s">
        <v>76</v>
      </c>
      <c r="E42" s="126" t="s">
        <v>26</v>
      </c>
      <c r="F42" s="138">
        <v>12.5</v>
      </c>
      <c r="G42" s="134"/>
      <c r="H42" s="30">
        <f t="shared" ref="H42" si="4">F42*G42</f>
        <v>0</v>
      </c>
      <c r="I42" s="134"/>
      <c r="J42" s="135"/>
      <c r="K42" s="19"/>
    </row>
    <row r="43" spans="2:11" s="13" customFormat="1" ht="13.5" thickBot="1" x14ac:dyDescent="0.3">
      <c r="B43" s="11"/>
      <c r="C43" s="33" t="s">
        <v>77</v>
      </c>
      <c r="D43" s="558" t="s">
        <v>78</v>
      </c>
      <c r="E43" s="559"/>
      <c r="F43" s="559"/>
      <c r="G43" s="559"/>
      <c r="H43" s="560"/>
      <c r="I43" s="27">
        <f>SUM(H45:H51)</f>
        <v>0</v>
      </c>
      <c r="J43" s="28" t="e">
        <f>I43/I133</f>
        <v>#DIV/0!</v>
      </c>
      <c r="K43" s="19"/>
    </row>
    <row r="44" spans="2:11" s="13" customFormat="1" ht="13" x14ac:dyDescent="0.25">
      <c r="B44" s="11"/>
      <c r="C44" s="130" t="s">
        <v>79</v>
      </c>
      <c r="D44" s="131" t="s">
        <v>80</v>
      </c>
      <c r="E44" s="132"/>
      <c r="F44" s="127"/>
      <c r="G44" s="128"/>
      <c r="H44" s="133"/>
      <c r="I44" s="134"/>
      <c r="J44" s="135"/>
      <c r="K44" s="19"/>
    </row>
    <row r="45" spans="2:11" s="13" customFormat="1" ht="13" x14ac:dyDescent="0.25">
      <c r="B45" s="11"/>
      <c r="C45" s="130"/>
      <c r="D45" s="131" t="s">
        <v>19</v>
      </c>
      <c r="E45" s="132"/>
      <c r="F45" s="127"/>
      <c r="G45" s="128"/>
      <c r="H45" s="133"/>
      <c r="I45" s="134"/>
      <c r="J45" s="135"/>
      <c r="K45" s="19"/>
    </row>
    <row r="46" spans="2:11" s="13" customFormat="1" ht="25.5" x14ac:dyDescent="0.25">
      <c r="B46" s="11"/>
      <c r="C46" s="136" t="s">
        <v>81</v>
      </c>
      <c r="D46" s="125" t="s">
        <v>82</v>
      </c>
      <c r="E46" s="126" t="s">
        <v>26</v>
      </c>
      <c r="F46" s="138">
        <v>24</v>
      </c>
      <c r="G46" s="134"/>
      <c r="H46" s="30">
        <f>F46*G46</f>
        <v>0</v>
      </c>
      <c r="I46" s="134"/>
      <c r="J46" s="135"/>
      <c r="K46" s="19"/>
    </row>
    <row r="47" spans="2:11" s="13" customFormat="1" ht="25" x14ac:dyDescent="0.25">
      <c r="B47" s="11"/>
      <c r="C47" s="136" t="s">
        <v>83</v>
      </c>
      <c r="D47" s="125" t="s">
        <v>84</v>
      </c>
      <c r="E47" s="126" t="s">
        <v>26</v>
      </c>
      <c r="F47" s="138">
        <v>12</v>
      </c>
      <c r="G47" s="134"/>
      <c r="H47" s="30">
        <f t="shared" ref="H47" si="5">F47*G47</f>
        <v>0</v>
      </c>
      <c r="I47" s="134"/>
      <c r="J47" s="135"/>
      <c r="K47" s="19"/>
    </row>
    <row r="48" spans="2:11" s="13" customFormat="1" ht="13" x14ac:dyDescent="0.25">
      <c r="B48" s="11"/>
      <c r="C48" s="130"/>
      <c r="D48" s="131" t="s">
        <v>85</v>
      </c>
      <c r="E48" s="126"/>
      <c r="F48" s="138"/>
      <c r="G48" s="134"/>
      <c r="H48" s="30"/>
      <c r="I48" s="134"/>
      <c r="J48" s="135"/>
      <c r="K48" s="19"/>
    </row>
    <row r="49" spans="2:11" s="13" customFormat="1" ht="25.5" x14ac:dyDescent="0.25">
      <c r="B49" s="11"/>
      <c r="C49" s="136" t="s">
        <v>86</v>
      </c>
      <c r="D49" s="125" t="s">
        <v>82</v>
      </c>
      <c r="E49" s="126" t="s">
        <v>26</v>
      </c>
      <c r="F49" s="138">
        <v>23</v>
      </c>
      <c r="G49" s="134"/>
      <c r="H49" s="30">
        <f t="shared" ref="H49" si="6">F49*G49</f>
        <v>0</v>
      </c>
      <c r="I49" s="134"/>
      <c r="J49" s="135"/>
      <c r="K49" s="19"/>
    </row>
    <row r="50" spans="2:11" s="13" customFormat="1" ht="13" x14ac:dyDescent="0.25">
      <c r="B50" s="11"/>
      <c r="C50" s="130" t="s">
        <v>87</v>
      </c>
      <c r="D50" s="131" t="s">
        <v>88</v>
      </c>
      <c r="E50" s="132"/>
      <c r="F50" s="127"/>
      <c r="G50" s="128"/>
      <c r="H50" s="133"/>
      <c r="I50" s="134"/>
      <c r="J50" s="135"/>
      <c r="K50" s="19"/>
    </row>
    <row r="51" spans="2:11" s="13" customFormat="1" ht="13.5" thickBot="1" x14ac:dyDescent="0.3">
      <c r="B51" s="11"/>
      <c r="C51" s="136" t="s">
        <v>89</v>
      </c>
      <c r="D51" s="125" t="s">
        <v>90</v>
      </c>
      <c r="E51" s="126" t="s">
        <v>43</v>
      </c>
      <c r="F51" s="138">
        <v>20</v>
      </c>
      <c r="G51" s="134"/>
      <c r="H51" s="30">
        <f t="shared" ref="H51" si="7">F51*G51</f>
        <v>0</v>
      </c>
      <c r="I51" s="134"/>
      <c r="J51" s="135"/>
      <c r="K51" s="19"/>
    </row>
    <row r="52" spans="2:11" s="13" customFormat="1" ht="13.5" thickBot="1" x14ac:dyDescent="0.3">
      <c r="B52" s="11"/>
      <c r="C52" s="33" t="s">
        <v>91</v>
      </c>
      <c r="D52" s="558" t="s">
        <v>92</v>
      </c>
      <c r="E52" s="559"/>
      <c r="F52" s="559"/>
      <c r="G52" s="559"/>
      <c r="H52" s="560"/>
      <c r="I52" s="27">
        <f>SUM(H53:H56)</f>
        <v>0</v>
      </c>
      <c r="J52" s="28" t="e">
        <f>I52/I133</f>
        <v>#DIV/0!</v>
      </c>
      <c r="K52" s="19"/>
    </row>
    <row r="53" spans="2:11" s="13" customFormat="1" ht="13" x14ac:dyDescent="0.25">
      <c r="B53" s="11"/>
      <c r="C53" s="130" t="s">
        <v>93</v>
      </c>
      <c r="D53" s="131" t="s">
        <v>19</v>
      </c>
      <c r="E53" s="132"/>
      <c r="F53" s="127"/>
      <c r="G53" s="128"/>
      <c r="H53" s="133"/>
      <c r="I53" s="134"/>
      <c r="J53" s="135"/>
      <c r="K53" s="19"/>
    </row>
    <row r="54" spans="2:11" s="13" customFormat="1" ht="50.5" x14ac:dyDescent="0.25">
      <c r="B54" s="11"/>
      <c r="C54" s="136" t="s">
        <v>94</v>
      </c>
      <c r="D54" s="140" t="s">
        <v>95</v>
      </c>
      <c r="E54" s="126" t="s">
        <v>26</v>
      </c>
      <c r="F54" s="138">
        <v>80</v>
      </c>
      <c r="G54" s="134"/>
      <c r="H54" s="30">
        <f>F54*G54</f>
        <v>0</v>
      </c>
      <c r="I54" s="134"/>
      <c r="J54" s="135"/>
      <c r="K54" s="19"/>
    </row>
    <row r="55" spans="2:11" s="13" customFormat="1" ht="38" x14ac:dyDescent="0.25">
      <c r="B55" s="11"/>
      <c r="C55" s="136" t="s">
        <v>96</v>
      </c>
      <c r="D55" s="125" t="s">
        <v>97</v>
      </c>
      <c r="E55" s="126" t="s">
        <v>26</v>
      </c>
      <c r="F55" s="138">
        <v>40</v>
      </c>
      <c r="G55" s="134"/>
      <c r="H55" s="30">
        <f t="shared" ref="H55" si="8">F55*G55</f>
        <v>0</v>
      </c>
      <c r="I55" s="134"/>
      <c r="J55" s="135"/>
      <c r="K55" s="19"/>
    </row>
    <row r="56" spans="2:11" s="13" customFormat="1" ht="50.5" thickBot="1" x14ac:dyDescent="0.3">
      <c r="B56" s="11"/>
      <c r="C56" s="136" t="s">
        <v>98</v>
      </c>
      <c r="D56" s="140" t="s">
        <v>99</v>
      </c>
      <c r="E56" s="126" t="s">
        <v>26</v>
      </c>
      <c r="F56" s="138">
        <v>24</v>
      </c>
      <c r="G56" s="134"/>
      <c r="H56" s="30">
        <f t="shared" ref="H56" si="9">F56*G56</f>
        <v>0</v>
      </c>
      <c r="I56" s="134"/>
      <c r="J56" s="135"/>
      <c r="K56" s="19"/>
    </row>
    <row r="57" spans="2:11" s="13" customFormat="1" ht="13.5" thickBot="1" x14ac:dyDescent="0.3">
      <c r="B57" s="11"/>
      <c r="C57" s="33" t="s">
        <v>100</v>
      </c>
      <c r="D57" s="558" t="s">
        <v>101</v>
      </c>
      <c r="E57" s="561"/>
      <c r="F57" s="561"/>
      <c r="G57" s="561"/>
      <c r="H57" s="562"/>
      <c r="I57" s="27">
        <f>SUM(H59:H67)</f>
        <v>0</v>
      </c>
      <c r="J57" s="28" t="e">
        <f>I57/I133</f>
        <v>#DIV/0!</v>
      </c>
      <c r="K57" s="19"/>
    </row>
    <row r="58" spans="2:11" s="13" customFormat="1" ht="13" x14ac:dyDescent="0.25">
      <c r="B58" s="11"/>
      <c r="C58" s="130" t="s">
        <v>102</v>
      </c>
      <c r="D58" s="131" t="s">
        <v>36</v>
      </c>
      <c r="E58" s="132"/>
      <c r="F58" s="127"/>
      <c r="G58" s="128"/>
      <c r="H58" s="133"/>
      <c r="I58" s="134"/>
      <c r="J58" s="135"/>
      <c r="K58" s="19"/>
    </row>
    <row r="59" spans="2:11" s="13" customFormat="1" ht="75" x14ac:dyDescent="0.25">
      <c r="B59" s="11"/>
      <c r="C59" s="136" t="s">
        <v>103</v>
      </c>
      <c r="D59" s="125" t="s">
        <v>104</v>
      </c>
      <c r="E59" s="34" t="s">
        <v>58</v>
      </c>
      <c r="F59" s="137">
        <v>1</v>
      </c>
      <c r="G59" s="134"/>
      <c r="H59" s="30">
        <f>F59*G59</f>
        <v>0</v>
      </c>
      <c r="I59" s="134"/>
      <c r="J59" s="135"/>
      <c r="K59" s="19"/>
    </row>
    <row r="60" spans="2:11" s="13" customFormat="1" x14ac:dyDescent="0.25">
      <c r="B60" s="11"/>
      <c r="C60" s="136" t="s">
        <v>105</v>
      </c>
      <c r="D60" s="125" t="s">
        <v>106</v>
      </c>
      <c r="E60" s="34" t="s">
        <v>26</v>
      </c>
      <c r="F60" s="137">
        <v>80</v>
      </c>
      <c r="G60" s="134"/>
      <c r="H60" s="30">
        <f>F60*G60</f>
        <v>0</v>
      </c>
      <c r="I60" s="134"/>
      <c r="J60" s="135"/>
      <c r="K60" s="19"/>
    </row>
    <row r="61" spans="2:11" s="13" customFormat="1" x14ac:dyDescent="0.25">
      <c r="B61" s="11"/>
      <c r="C61" s="136" t="s">
        <v>107</v>
      </c>
      <c r="D61" s="125" t="s">
        <v>108</v>
      </c>
      <c r="E61" s="34" t="s">
        <v>13</v>
      </c>
      <c r="F61" s="137">
        <v>2</v>
      </c>
      <c r="G61" s="134"/>
      <c r="H61" s="30">
        <f>F61*G61</f>
        <v>0</v>
      </c>
      <c r="I61" s="134"/>
      <c r="J61" s="135"/>
      <c r="K61" s="19"/>
    </row>
    <row r="62" spans="2:11" s="13" customFormat="1" ht="25" x14ac:dyDescent="0.25">
      <c r="B62" s="11"/>
      <c r="C62" s="136" t="s">
        <v>109</v>
      </c>
      <c r="D62" s="125" t="s">
        <v>110</v>
      </c>
      <c r="E62" s="34" t="s">
        <v>58</v>
      </c>
      <c r="F62" s="137">
        <v>1</v>
      </c>
      <c r="G62" s="134"/>
      <c r="H62" s="30">
        <f>F62*G62</f>
        <v>0</v>
      </c>
      <c r="I62" s="134"/>
      <c r="J62" s="135"/>
      <c r="K62" s="19"/>
    </row>
    <row r="63" spans="2:11" s="13" customFormat="1" ht="25" x14ac:dyDescent="0.25">
      <c r="B63" s="11"/>
      <c r="C63" s="136" t="s">
        <v>111</v>
      </c>
      <c r="D63" s="125" t="s">
        <v>112</v>
      </c>
      <c r="E63" s="34" t="s">
        <v>26</v>
      </c>
      <c r="F63" s="137">
        <v>80</v>
      </c>
      <c r="G63" s="134"/>
      <c r="H63" s="30">
        <f t="shared" ref="H63:H64" si="10">F63*G63</f>
        <v>0</v>
      </c>
      <c r="I63" s="134"/>
      <c r="J63" s="135"/>
      <c r="K63" s="19"/>
    </row>
    <row r="64" spans="2:11" s="13" customFormat="1" ht="38" x14ac:dyDescent="0.25">
      <c r="B64" s="11"/>
      <c r="C64" s="136" t="s">
        <v>113</v>
      </c>
      <c r="D64" s="125" t="s">
        <v>114</v>
      </c>
      <c r="E64" s="34" t="s">
        <v>26</v>
      </c>
      <c r="F64" s="137">
        <v>80</v>
      </c>
      <c r="G64" s="134"/>
      <c r="H64" s="30">
        <f t="shared" si="10"/>
        <v>0</v>
      </c>
      <c r="I64" s="134"/>
      <c r="J64" s="135"/>
      <c r="K64" s="19"/>
    </row>
    <row r="65" spans="2:11" s="13" customFormat="1" ht="37.5" x14ac:dyDescent="0.25">
      <c r="B65" s="11"/>
      <c r="C65" s="136" t="s">
        <v>115</v>
      </c>
      <c r="D65" s="125" t="s">
        <v>116</v>
      </c>
      <c r="E65" s="34" t="s">
        <v>58</v>
      </c>
      <c r="F65" s="137">
        <v>1</v>
      </c>
      <c r="G65" s="134"/>
      <c r="H65" s="30">
        <f t="shared" ref="H65" si="11">F65*G65</f>
        <v>0</v>
      </c>
      <c r="I65" s="134"/>
      <c r="J65" s="135"/>
      <c r="K65" s="19"/>
    </row>
    <row r="66" spans="2:11" s="13" customFormat="1" ht="38" x14ac:dyDescent="0.25">
      <c r="B66" s="11"/>
      <c r="C66" s="136" t="s">
        <v>117</v>
      </c>
      <c r="D66" s="125" t="s">
        <v>118</v>
      </c>
      <c r="E66" s="34" t="s">
        <v>26</v>
      </c>
      <c r="F66" s="137">
        <v>80</v>
      </c>
      <c r="G66" s="134"/>
      <c r="H66" s="30">
        <f t="shared" ref="H66:H67" si="12">F66*G66</f>
        <v>0</v>
      </c>
      <c r="I66" s="134"/>
      <c r="J66" s="135"/>
      <c r="K66" s="19"/>
    </row>
    <row r="67" spans="2:11" s="13" customFormat="1" ht="25.5" thickBot="1" x14ac:dyDescent="0.3">
      <c r="B67" s="11"/>
      <c r="C67" s="136" t="s">
        <v>119</v>
      </c>
      <c r="D67" s="125" t="s">
        <v>120</v>
      </c>
      <c r="E67" s="34" t="s">
        <v>13</v>
      </c>
      <c r="F67" s="137">
        <v>2</v>
      </c>
      <c r="G67" s="134"/>
      <c r="H67" s="30">
        <f t="shared" si="12"/>
        <v>0</v>
      </c>
      <c r="I67" s="134"/>
      <c r="J67" s="135"/>
      <c r="K67" s="19"/>
    </row>
    <row r="68" spans="2:11" s="13" customFormat="1" ht="13.5" thickBot="1" x14ac:dyDescent="0.3">
      <c r="B68" s="11"/>
      <c r="C68" s="33" t="s">
        <v>121</v>
      </c>
      <c r="D68" s="558" t="s">
        <v>122</v>
      </c>
      <c r="E68" s="561"/>
      <c r="F68" s="561"/>
      <c r="G68" s="561"/>
      <c r="H68" s="562"/>
      <c r="I68" s="27">
        <f>SUM(H69:H72)</f>
        <v>0</v>
      </c>
      <c r="J68" s="28" t="e">
        <f>I68/I133</f>
        <v>#DIV/0!</v>
      </c>
      <c r="K68" s="19"/>
    </row>
    <row r="69" spans="2:11" s="13" customFormat="1" ht="13" x14ac:dyDescent="0.25">
      <c r="B69" s="11"/>
      <c r="C69" s="130" t="s">
        <v>123</v>
      </c>
      <c r="D69" s="141" t="s">
        <v>124</v>
      </c>
      <c r="E69" s="34"/>
      <c r="F69" s="137"/>
      <c r="G69" s="134"/>
      <c r="H69" s="30"/>
      <c r="I69" s="134"/>
      <c r="J69" s="135"/>
      <c r="K69" s="19"/>
    </row>
    <row r="70" spans="2:11" s="13" customFormat="1" ht="51.65" customHeight="1" x14ac:dyDescent="0.25">
      <c r="B70" s="11"/>
      <c r="C70" s="136" t="s">
        <v>125</v>
      </c>
      <c r="D70" s="125" t="s">
        <v>126</v>
      </c>
      <c r="E70" s="126" t="s">
        <v>13</v>
      </c>
      <c r="F70" s="137">
        <v>3</v>
      </c>
      <c r="G70" s="134"/>
      <c r="H70" s="30">
        <f>F70*G70</f>
        <v>0</v>
      </c>
      <c r="I70" s="134"/>
      <c r="J70" s="135"/>
      <c r="K70" s="19"/>
    </row>
    <row r="71" spans="2:11" s="13" customFormat="1" ht="13" x14ac:dyDescent="0.25">
      <c r="B71" s="11"/>
      <c r="C71" s="130" t="s">
        <v>127</v>
      </c>
      <c r="D71" s="141" t="s">
        <v>128</v>
      </c>
      <c r="E71" s="126"/>
      <c r="F71" s="137"/>
      <c r="G71" s="134"/>
      <c r="H71" s="30"/>
      <c r="I71" s="134"/>
      <c r="J71" s="135"/>
      <c r="K71" s="19"/>
    </row>
    <row r="72" spans="2:11" s="13" customFormat="1" ht="13.5" thickBot="1" x14ac:dyDescent="0.3">
      <c r="B72" s="11"/>
      <c r="C72" s="111" t="s">
        <v>129</v>
      </c>
      <c r="D72" s="112" t="s">
        <v>130</v>
      </c>
      <c r="E72" s="113" t="s">
        <v>13</v>
      </c>
      <c r="F72" s="114">
        <v>1</v>
      </c>
      <c r="G72" s="115"/>
      <c r="H72" s="108">
        <f t="shared" ref="H72" si="13">F72*G72</f>
        <v>0</v>
      </c>
      <c r="I72" s="115"/>
      <c r="J72" s="135"/>
      <c r="K72" s="19"/>
    </row>
    <row r="73" spans="2:11" s="13" customFormat="1" ht="13.5" thickBot="1" x14ac:dyDescent="0.3">
      <c r="B73" s="35"/>
      <c r="C73" s="33" t="s">
        <v>131</v>
      </c>
      <c r="D73" s="558" t="s">
        <v>132</v>
      </c>
      <c r="E73" s="559"/>
      <c r="F73" s="559"/>
      <c r="G73" s="559"/>
      <c r="H73" s="560"/>
      <c r="I73" s="27">
        <f>SUM(H74:H76)</f>
        <v>0</v>
      </c>
      <c r="J73" s="28" t="e">
        <f>I73/I133</f>
        <v>#DIV/0!</v>
      </c>
      <c r="K73" s="36"/>
    </row>
    <row r="74" spans="2:11" s="13" customFormat="1" ht="37.5" x14ac:dyDescent="0.25">
      <c r="B74" s="11"/>
      <c r="C74" s="136" t="s">
        <v>133</v>
      </c>
      <c r="D74" s="125" t="s">
        <v>134</v>
      </c>
      <c r="E74" s="34" t="s">
        <v>13</v>
      </c>
      <c r="F74" s="137">
        <v>2</v>
      </c>
      <c r="G74" s="134"/>
      <c r="H74" s="30">
        <f t="shared" ref="H74" si="14">F74*G74</f>
        <v>0</v>
      </c>
      <c r="I74" s="134"/>
      <c r="J74" s="135"/>
      <c r="K74" s="19"/>
    </row>
    <row r="75" spans="2:11" s="13" customFormat="1" ht="25" x14ac:dyDescent="0.25">
      <c r="B75" s="11"/>
      <c r="C75" s="136" t="s">
        <v>135</v>
      </c>
      <c r="D75" s="125" t="s">
        <v>136</v>
      </c>
      <c r="E75" s="104" t="s">
        <v>13</v>
      </c>
      <c r="F75" s="142">
        <v>1</v>
      </c>
      <c r="G75" s="143"/>
      <c r="H75" s="105">
        <f>F75*G75</f>
        <v>0</v>
      </c>
      <c r="I75" s="143"/>
      <c r="J75" s="144"/>
      <c r="K75" s="19"/>
    </row>
    <row r="76" spans="2:11" s="13" customFormat="1" ht="13" thickBot="1" x14ac:dyDescent="0.3">
      <c r="B76" s="11"/>
      <c r="C76" s="136" t="s">
        <v>137</v>
      </c>
      <c r="D76" s="125" t="s">
        <v>138</v>
      </c>
      <c r="E76" s="104" t="s">
        <v>58</v>
      </c>
      <c r="F76" s="142">
        <v>1</v>
      </c>
      <c r="G76" s="143"/>
      <c r="H76" s="105">
        <f>F76*G76</f>
        <v>0</v>
      </c>
      <c r="I76" s="143"/>
      <c r="J76" s="144"/>
      <c r="K76" s="19"/>
    </row>
    <row r="77" spans="2:11" s="13" customFormat="1" ht="13.5" thickBot="1" x14ac:dyDescent="0.3">
      <c r="B77" s="11"/>
      <c r="C77" s="33" t="s">
        <v>139</v>
      </c>
      <c r="D77" s="558" t="s">
        <v>140</v>
      </c>
      <c r="E77" s="559"/>
      <c r="F77" s="559"/>
      <c r="G77" s="559"/>
      <c r="H77" s="560"/>
      <c r="I77" s="27">
        <f>SUM(H78:H128)</f>
        <v>0</v>
      </c>
      <c r="J77" s="28" t="e">
        <f>I77/I133</f>
        <v>#DIV/0!</v>
      </c>
      <c r="K77" s="19"/>
    </row>
    <row r="78" spans="2:11" s="13" customFormat="1" ht="13" x14ac:dyDescent="0.25">
      <c r="B78" s="11"/>
      <c r="C78" s="130" t="s">
        <v>141</v>
      </c>
      <c r="D78" s="131" t="s">
        <v>142</v>
      </c>
      <c r="E78" s="132"/>
      <c r="F78" s="127"/>
      <c r="G78" s="128"/>
      <c r="H78" s="145"/>
      <c r="I78" s="134"/>
      <c r="J78" s="121"/>
      <c r="K78" s="19"/>
    </row>
    <row r="79" spans="2:11" s="13" customFormat="1" ht="100" x14ac:dyDescent="0.25">
      <c r="B79" s="11"/>
      <c r="C79" s="122" t="s">
        <v>143</v>
      </c>
      <c r="D79" s="125" t="s">
        <v>144</v>
      </c>
      <c r="E79" s="34" t="s">
        <v>145</v>
      </c>
      <c r="F79" s="123">
        <v>1</v>
      </c>
      <c r="G79" s="134"/>
      <c r="H79" s="30">
        <f>F79*G79</f>
        <v>0</v>
      </c>
      <c r="I79" s="134"/>
      <c r="J79" s="121"/>
      <c r="K79" s="19"/>
    </row>
    <row r="80" spans="2:11" s="13" customFormat="1" ht="13" x14ac:dyDescent="0.25">
      <c r="B80" s="11"/>
      <c r="C80" s="130" t="s">
        <v>146</v>
      </c>
      <c r="D80" s="131" t="s">
        <v>147</v>
      </c>
      <c r="E80" s="126"/>
      <c r="F80" s="123"/>
      <c r="G80" s="134"/>
      <c r="H80" s="30"/>
      <c r="I80" s="134"/>
      <c r="J80" s="121"/>
      <c r="K80" s="19"/>
    </row>
    <row r="81" spans="2:11" s="13" customFormat="1" ht="37.5" x14ac:dyDescent="0.25">
      <c r="B81" s="11"/>
      <c r="C81" s="122" t="s">
        <v>148</v>
      </c>
      <c r="D81" s="146" t="s">
        <v>149</v>
      </c>
      <c r="E81" s="139" t="s">
        <v>145</v>
      </c>
      <c r="F81" s="127">
        <v>1</v>
      </c>
      <c r="G81" s="147"/>
      <c r="H81" s="30">
        <f t="shared" ref="H81:H128" si="15">F81*G81</f>
        <v>0</v>
      </c>
      <c r="I81" s="134"/>
      <c r="J81" s="121"/>
      <c r="K81" s="19"/>
    </row>
    <row r="82" spans="2:11" s="13" customFormat="1" ht="37.5" x14ac:dyDescent="0.25">
      <c r="B82" s="11"/>
      <c r="C82" s="122" t="s">
        <v>150</v>
      </c>
      <c r="D82" s="146" t="s">
        <v>151</v>
      </c>
      <c r="E82" s="139" t="s">
        <v>145</v>
      </c>
      <c r="F82" s="127">
        <v>1</v>
      </c>
      <c r="G82" s="147"/>
      <c r="H82" s="30">
        <f t="shared" si="15"/>
        <v>0</v>
      </c>
      <c r="I82" s="134"/>
      <c r="J82" s="121"/>
      <c r="K82" s="19"/>
    </row>
    <row r="83" spans="2:11" s="13" customFormat="1" ht="13" x14ac:dyDescent="0.25">
      <c r="B83" s="11"/>
      <c r="C83" s="130" t="s">
        <v>152</v>
      </c>
      <c r="D83" s="148" t="s">
        <v>153</v>
      </c>
      <c r="E83" s="139"/>
      <c r="F83" s="127"/>
      <c r="G83" s="147"/>
      <c r="H83" s="30"/>
      <c r="I83" s="134"/>
      <c r="J83" s="121"/>
      <c r="K83" s="19"/>
    </row>
    <row r="84" spans="2:11" s="13" customFormat="1" ht="50.5" x14ac:dyDescent="0.25">
      <c r="B84" s="11"/>
      <c r="C84" s="122" t="s">
        <v>154</v>
      </c>
      <c r="D84" s="146" t="s">
        <v>155</v>
      </c>
      <c r="E84" s="139" t="s">
        <v>43</v>
      </c>
      <c r="F84" s="127">
        <v>120</v>
      </c>
      <c r="G84" s="147"/>
      <c r="H84" s="30">
        <f t="shared" si="15"/>
        <v>0</v>
      </c>
      <c r="I84" s="134"/>
      <c r="J84" s="121"/>
      <c r="K84" s="19"/>
    </row>
    <row r="85" spans="2:11" s="13" customFormat="1" ht="38.5" x14ac:dyDescent="0.25">
      <c r="B85" s="11"/>
      <c r="C85" s="122" t="s">
        <v>156</v>
      </c>
      <c r="D85" s="146" t="s">
        <v>157</v>
      </c>
      <c r="E85" s="139" t="s">
        <v>43</v>
      </c>
      <c r="F85" s="127">
        <v>60</v>
      </c>
      <c r="G85" s="147"/>
      <c r="H85" s="30">
        <f t="shared" si="15"/>
        <v>0</v>
      </c>
      <c r="I85" s="134"/>
      <c r="J85" s="121"/>
      <c r="K85" s="19"/>
    </row>
    <row r="86" spans="2:11" s="13" customFormat="1" ht="13" x14ac:dyDescent="0.25">
      <c r="B86" s="11"/>
      <c r="C86" s="130" t="s">
        <v>158</v>
      </c>
      <c r="D86" s="148" t="s">
        <v>159</v>
      </c>
      <c r="E86" s="139"/>
      <c r="F86" s="127"/>
      <c r="G86" s="128"/>
      <c r="H86" s="30"/>
      <c r="I86" s="134"/>
      <c r="J86" s="121"/>
      <c r="K86" s="19"/>
    </row>
    <row r="87" spans="2:11" s="13" customFormat="1" ht="25" x14ac:dyDescent="0.25">
      <c r="B87" s="11"/>
      <c r="C87" s="122" t="s">
        <v>160</v>
      </c>
      <c r="D87" s="146" t="s">
        <v>161</v>
      </c>
      <c r="E87" s="139" t="s">
        <v>145</v>
      </c>
      <c r="F87" s="127">
        <v>9</v>
      </c>
      <c r="G87" s="128"/>
      <c r="H87" s="30">
        <f t="shared" si="15"/>
        <v>0</v>
      </c>
      <c r="I87" s="134"/>
      <c r="J87" s="121"/>
      <c r="K87" s="19"/>
    </row>
    <row r="88" spans="2:11" s="13" customFormat="1" ht="38" x14ac:dyDescent="0.25">
      <c r="B88" s="11"/>
      <c r="C88" s="122" t="s">
        <v>162</v>
      </c>
      <c r="D88" s="146" t="s">
        <v>163</v>
      </c>
      <c r="E88" s="139" t="s">
        <v>145</v>
      </c>
      <c r="F88" s="127">
        <v>7</v>
      </c>
      <c r="G88" s="128"/>
      <c r="H88" s="30">
        <f t="shared" si="15"/>
        <v>0</v>
      </c>
      <c r="I88" s="134"/>
      <c r="J88" s="121"/>
      <c r="K88" s="19"/>
    </row>
    <row r="89" spans="2:11" s="13" customFormat="1" ht="25.5" x14ac:dyDescent="0.25">
      <c r="B89" s="11"/>
      <c r="C89" s="122" t="s">
        <v>164</v>
      </c>
      <c r="D89" s="146" t="s">
        <v>165</v>
      </c>
      <c r="E89" s="139" t="s">
        <v>43</v>
      </c>
      <c r="F89" s="127">
        <v>10</v>
      </c>
      <c r="G89" s="128"/>
      <c r="H89" s="30">
        <f t="shared" si="15"/>
        <v>0</v>
      </c>
      <c r="I89" s="134"/>
      <c r="J89" s="121"/>
      <c r="K89" s="19"/>
    </row>
    <row r="90" spans="2:11" s="13" customFormat="1" ht="25" x14ac:dyDescent="0.25">
      <c r="B90" s="11"/>
      <c r="C90" s="122" t="s">
        <v>166</v>
      </c>
      <c r="D90" s="146" t="s">
        <v>167</v>
      </c>
      <c r="E90" s="139" t="s">
        <v>145</v>
      </c>
      <c r="F90" s="127">
        <v>6</v>
      </c>
      <c r="G90" s="128"/>
      <c r="H90" s="30">
        <f t="shared" si="15"/>
        <v>0</v>
      </c>
      <c r="I90" s="134"/>
      <c r="J90" s="121"/>
      <c r="K90" s="19"/>
    </row>
    <row r="91" spans="2:11" s="13" customFormat="1" ht="50" x14ac:dyDescent="0.25">
      <c r="B91" s="11"/>
      <c r="C91" s="122" t="s">
        <v>168</v>
      </c>
      <c r="D91" s="146" t="s">
        <v>169</v>
      </c>
      <c r="E91" s="139" t="s">
        <v>170</v>
      </c>
      <c r="F91" s="127">
        <v>14</v>
      </c>
      <c r="G91" s="147"/>
      <c r="H91" s="30">
        <f t="shared" si="15"/>
        <v>0</v>
      </c>
      <c r="I91" s="134"/>
      <c r="J91" s="121"/>
      <c r="K91" s="19"/>
    </row>
    <row r="92" spans="2:11" s="13" customFormat="1" ht="25" x14ac:dyDescent="0.25">
      <c r="B92" s="11"/>
      <c r="C92" s="122" t="s">
        <v>171</v>
      </c>
      <c r="D92" s="146" t="s">
        <v>172</v>
      </c>
      <c r="E92" s="139" t="s">
        <v>170</v>
      </c>
      <c r="F92" s="127">
        <v>9</v>
      </c>
      <c r="G92" s="128"/>
      <c r="H92" s="30">
        <f t="shared" si="15"/>
        <v>0</v>
      </c>
      <c r="I92" s="134"/>
      <c r="J92" s="121"/>
      <c r="K92" s="19"/>
    </row>
    <row r="93" spans="2:11" s="13" customFormat="1" ht="25" x14ac:dyDescent="0.25">
      <c r="B93" s="11"/>
      <c r="C93" s="122" t="s">
        <v>173</v>
      </c>
      <c r="D93" s="146" t="s">
        <v>174</v>
      </c>
      <c r="E93" s="139" t="s">
        <v>170</v>
      </c>
      <c r="F93" s="127">
        <v>1</v>
      </c>
      <c r="G93" s="128"/>
      <c r="H93" s="30">
        <f t="shared" si="15"/>
        <v>0</v>
      </c>
      <c r="I93" s="134"/>
      <c r="J93" s="121"/>
      <c r="K93" s="19"/>
    </row>
    <row r="94" spans="2:11" s="13" customFormat="1" ht="25" x14ac:dyDescent="0.25">
      <c r="B94" s="11"/>
      <c r="C94" s="122" t="s">
        <v>175</v>
      </c>
      <c r="D94" s="146" t="s">
        <v>176</v>
      </c>
      <c r="E94" s="139" t="s">
        <v>170</v>
      </c>
      <c r="F94" s="127">
        <v>1</v>
      </c>
      <c r="G94" s="128"/>
      <c r="H94" s="30">
        <f t="shared" si="15"/>
        <v>0</v>
      </c>
      <c r="I94" s="134"/>
      <c r="J94" s="121"/>
      <c r="K94" s="19"/>
    </row>
    <row r="95" spans="2:11" s="13" customFormat="1" ht="25" x14ac:dyDescent="0.25">
      <c r="B95" s="11"/>
      <c r="C95" s="122" t="s">
        <v>177</v>
      </c>
      <c r="D95" s="146" t="s">
        <v>178</v>
      </c>
      <c r="E95" s="139" t="s">
        <v>145</v>
      </c>
      <c r="F95" s="127">
        <v>1</v>
      </c>
      <c r="G95" s="128"/>
      <c r="H95" s="30">
        <f t="shared" si="15"/>
        <v>0</v>
      </c>
      <c r="I95" s="134"/>
      <c r="J95" s="121"/>
      <c r="K95" s="19"/>
    </row>
    <row r="96" spans="2:11" s="13" customFormat="1" ht="25" x14ac:dyDescent="0.25">
      <c r="B96" s="11"/>
      <c r="C96" s="122" t="s">
        <v>179</v>
      </c>
      <c r="D96" s="146" t="s">
        <v>180</v>
      </c>
      <c r="E96" s="139" t="s">
        <v>145</v>
      </c>
      <c r="F96" s="127">
        <v>2</v>
      </c>
      <c r="G96" s="128"/>
      <c r="H96" s="30">
        <f t="shared" si="15"/>
        <v>0</v>
      </c>
      <c r="I96" s="134"/>
      <c r="J96" s="121"/>
      <c r="K96" s="19"/>
    </row>
    <row r="97" spans="2:11" s="13" customFormat="1" ht="25" x14ac:dyDescent="0.25">
      <c r="B97" s="11"/>
      <c r="C97" s="122" t="s">
        <v>181</v>
      </c>
      <c r="D97" s="146" t="s">
        <v>182</v>
      </c>
      <c r="E97" s="139" t="s">
        <v>145</v>
      </c>
      <c r="F97" s="127">
        <v>2</v>
      </c>
      <c r="G97" s="128"/>
      <c r="H97" s="30">
        <f t="shared" si="15"/>
        <v>0</v>
      </c>
      <c r="I97" s="134"/>
      <c r="J97" s="121"/>
      <c r="K97" s="19"/>
    </row>
    <row r="98" spans="2:11" s="13" customFormat="1" ht="37.5" x14ac:dyDescent="0.25">
      <c r="B98" s="11"/>
      <c r="C98" s="122" t="s">
        <v>183</v>
      </c>
      <c r="D98" s="146" t="s">
        <v>184</v>
      </c>
      <c r="E98" s="139" t="s">
        <v>43</v>
      </c>
      <c r="F98" s="127">
        <v>34</v>
      </c>
      <c r="G98" s="128"/>
      <c r="H98" s="30">
        <f t="shared" si="15"/>
        <v>0</v>
      </c>
      <c r="I98" s="134"/>
      <c r="J98" s="121"/>
      <c r="K98" s="19"/>
    </row>
    <row r="99" spans="2:11" s="13" customFormat="1" ht="37.5" x14ac:dyDescent="0.25">
      <c r="B99" s="11"/>
      <c r="C99" s="122" t="s">
        <v>185</v>
      </c>
      <c r="D99" s="146" t="s">
        <v>186</v>
      </c>
      <c r="E99" s="139" t="s">
        <v>43</v>
      </c>
      <c r="F99" s="127">
        <v>2</v>
      </c>
      <c r="G99" s="128"/>
      <c r="H99" s="30">
        <f t="shared" si="15"/>
        <v>0</v>
      </c>
      <c r="I99" s="134"/>
      <c r="J99" s="121"/>
      <c r="K99" s="19"/>
    </row>
    <row r="100" spans="2:11" s="13" customFormat="1" ht="37.5" x14ac:dyDescent="0.25">
      <c r="B100" s="11"/>
      <c r="C100" s="122" t="s">
        <v>187</v>
      </c>
      <c r="D100" s="146" t="s">
        <v>188</v>
      </c>
      <c r="E100" s="139" t="s">
        <v>43</v>
      </c>
      <c r="F100" s="127">
        <v>12</v>
      </c>
      <c r="G100" s="128"/>
      <c r="H100" s="30">
        <f t="shared" si="15"/>
        <v>0</v>
      </c>
      <c r="I100" s="134"/>
      <c r="J100" s="121"/>
      <c r="K100" s="19"/>
    </row>
    <row r="101" spans="2:11" s="13" customFormat="1" ht="25" x14ac:dyDescent="0.25">
      <c r="B101" s="11"/>
      <c r="C101" s="122" t="s">
        <v>189</v>
      </c>
      <c r="D101" s="146" t="s">
        <v>190</v>
      </c>
      <c r="E101" s="139" t="s">
        <v>145</v>
      </c>
      <c r="F101" s="127">
        <v>2</v>
      </c>
      <c r="G101" s="128"/>
      <c r="H101" s="30">
        <f>F101*G101</f>
        <v>0</v>
      </c>
      <c r="I101" s="134"/>
      <c r="J101" s="121"/>
      <c r="K101" s="19"/>
    </row>
    <row r="102" spans="2:11" s="13" customFormat="1" ht="37.5" x14ac:dyDescent="0.25">
      <c r="B102" s="11"/>
      <c r="C102" s="122" t="s">
        <v>191</v>
      </c>
      <c r="D102" s="146" t="s">
        <v>192</v>
      </c>
      <c r="E102" s="139" t="s">
        <v>145</v>
      </c>
      <c r="F102" s="127">
        <v>2</v>
      </c>
      <c r="G102" s="128"/>
      <c r="H102" s="30">
        <f>F102*G102</f>
        <v>0</v>
      </c>
      <c r="I102" s="134"/>
      <c r="J102" s="121"/>
      <c r="K102" s="19"/>
    </row>
    <row r="103" spans="2:11" s="13" customFormat="1" ht="25" x14ac:dyDescent="0.25">
      <c r="B103" s="11"/>
      <c r="C103" s="122" t="s">
        <v>193</v>
      </c>
      <c r="D103" s="146" t="s">
        <v>194</v>
      </c>
      <c r="E103" s="139" t="s">
        <v>145</v>
      </c>
      <c r="F103" s="127">
        <v>1</v>
      </c>
      <c r="G103" s="128"/>
      <c r="H103" s="30">
        <f>F103*G103</f>
        <v>0</v>
      </c>
      <c r="I103" s="134"/>
      <c r="J103" s="121"/>
      <c r="K103" s="19"/>
    </row>
    <row r="104" spans="2:11" s="13" customFormat="1" ht="13" x14ac:dyDescent="0.25">
      <c r="B104" s="11"/>
      <c r="C104" s="130" t="s">
        <v>195</v>
      </c>
      <c r="D104" s="148" t="s">
        <v>196</v>
      </c>
      <c r="E104" s="139"/>
      <c r="F104" s="127"/>
      <c r="G104" s="128"/>
      <c r="H104" s="30"/>
      <c r="I104" s="134"/>
      <c r="J104" s="121"/>
      <c r="K104" s="19"/>
    </row>
    <row r="105" spans="2:11" s="13" customFormat="1" ht="50" x14ac:dyDescent="0.25">
      <c r="B105" s="11"/>
      <c r="C105" s="122" t="s">
        <v>197</v>
      </c>
      <c r="D105" s="146" t="s">
        <v>198</v>
      </c>
      <c r="E105" s="139" t="s">
        <v>145</v>
      </c>
      <c r="F105" s="127">
        <v>3</v>
      </c>
      <c r="G105" s="128"/>
      <c r="H105" s="30">
        <f t="shared" si="15"/>
        <v>0</v>
      </c>
      <c r="I105" s="134"/>
      <c r="J105" s="121"/>
      <c r="K105" s="19"/>
    </row>
    <row r="106" spans="2:11" s="13" customFormat="1" x14ac:dyDescent="0.25">
      <c r="B106" s="11"/>
      <c r="C106" s="122" t="s">
        <v>199</v>
      </c>
      <c r="D106" s="146" t="s">
        <v>200</v>
      </c>
      <c r="E106" s="139" t="s">
        <v>43</v>
      </c>
      <c r="F106" s="127">
        <v>40</v>
      </c>
      <c r="G106" s="128"/>
      <c r="H106" s="30">
        <f t="shared" si="15"/>
        <v>0</v>
      </c>
      <c r="I106" s="134"/>
      <c r="J106" s="121"/>
      <c r="K106" s="19"/>
    </row>
    <row r="107" spans="2:11" s="13" customFormat="1" ht="37.5" x14ac:dyDescent="0.25">
      <c r="B107" s="11"/>
      <c r="C107" s="122" t="s">
        <v>201</v>
      </c>
      <c r="D107" s="146" t="s">
        <v>202</v>
      </c>
      <c r="E107" s="139" t="s">
        <v>43</v>
      </c>
      <c r="F107" s="127">
        <v>40</v>
      </c>
      <c r="G107" s="128"/>
      <c r="H107" s="30">
        <f t="shared" si="15"/>
        <v>0</v>
      </c>
      <c r="I107" s="134"/>
      <c r="J107" s="121"/>
      <c r="K107" s="19"/>
    </row>
    <row r="108" spans="2:11" s="13" customFormat="1" ht="37.5" x14ac:dyDescent="0.25">
      <c r="B108" s="11"/>
      <c r="C108" s="122" t="s">
        <v>203</v>
      </c>
      <c r="D108" s="146" t="s">
        <v>204</v>
      </c>
      <c r="E108" s="139" t="s">
        <v>145</v>
      </c>
      <c r="F108" s="127">
        <v>2</v>
      </c>
      <c r="G108" s="128"/>
      <c r="H108" s="30">
        <f t="shared" si="15"/>
        <v>0</v>
      </c>
      <c r="I108" s="134"/>
      <c r="J108" s="121"/>
      <c r="K108" s="19"/>
    </row>
    <row r="109" spans="2:11" s="13" customFormat="1" ht="37.5" x14ac:dyDescent="0.25">
      <c r="B109" s="11"/>
      <c r="C109" s="122" t="s">
        <v>205</v>
      </c>
      <c r="D109" s="146" t="s">
        <v>206</v>
      </c>
      <c r="E109" s="139" t="s">
        <v>145</v>
      </c>
      <c r="F109" s="127">
        <v>1</v>
      </c>
      <c r="G109" s="128"/>
      <c r="H109" s="30">
        <f t="shared" si="15"/>
        <v>0</v>
      </c>
      <c r="I109" s="134"/>
      <c r="J109" s="121"/>
      <c r="K109" s="19"/>
    </row>
    <row r="110" spans="2:11" s="13" customFormat="1" ht="13" x14ac:dyDescent="0.25">
      <c r="B110" s="11"/>
      <c r="C110" s="130" t="s">
        <v>207</v>
      </c>
      <c r="D110" s="148" t="s">
        <v>208</v>
      </c>
      <c r="E110" s="139"/>
      <c r="F110" s="127"/>
      <c r="G110" s="128"/>
      <c r="H110" s="30"/>
      <c r="I110" s="134"/>
      <c r="J110" s="121"/>
      <c r="K110" s="19"/>
    </row>
    <row r="111" spans="2:11" s="13" customFormat="1" ht="50.5" x14ac:dyDescent="0.25">
      <c r="B111" s="11"/>
      <c r="C111" s="122" t="s">
        <v>209</v>
      </c>
      <c r="D111" s="146" t="s">
        <v>210</v>
      </c>
      <c r="E111" s="139" t="s">
        <v>43</v>
      </c>
      <c r="F111" s="127">
        <v>15</v>
      </c>
      <c r="G111" s="147"/>
      <c r="H111" s="30">
        <f>F111*G111</f>
        <v>0</v>
      </c>
      <c r="I111" s="134"/>
      <c r="J111" s="121"/>
      <c r="K111" s="19"/>
    </row>
    <row r="112" spans="2:11" s="13" customFormat="1" ht="50.5" x14ac:dyDescent="0.25">
      <c r="B112" s="11"/>
      <c r="C112" s="122" t="s">
        <v>211</v>
      </c>
      <c r="D112" s="146" t="s">
        <v>212</v>
      </c>
      <c r="E112" s="139" t="s">
        <v>170</v>
      </c>
      <c r="F112" s="127">
        <v>8</v>
      </c>
      <c r="G112" s="147"/>
      <c r="H112" s="30">
        <f t="shared" si="15"/>
        <v>0</v>
      </c>
      <c r="I112" s="134"/>
      <c r="J112" s="121"/>
      <c r="K112" s="19"/>
    </row>
    <row r="113" spans="2:11" s="13" customFormat="1" x14ac:dyDescent="0.25">
      <c r="B113" s="11"/>
      <c r="C113" s="122" t="s">
        <v>213</v>
      </c>
      <c r="D113" s="146" t="s">
        <v>214</v>
      </c>
      <c r="E113" s="139" t="s">
        <v>145</v>
      </c>
      <c r="F113" s="127">
        <v>1</v>
      </c>
      <c r="G113" s="147"/>
      <c r="H113" s="30">
        <f t="shared" si="15"/>
        <v>0</v>
      </c>
      <c r="I113" s="134"/>
      <c r="J113" s="121"/>
      <c r="K113" s="19"/>
    </row>
    <row r="114" spans="2:11" s="13" customFormat="1" x14ac:dyDescent="0.25">
      <c r="B114" s="11"/>
      <c r="C114" s="122" t="s">
        <v>215</v>
      </c>
      <c r="D114" s="146" t="s">
        <v>216</v>
      </c>
      <c r="E114" s="139" t="s">
        <v>13</v>
      </c>
      <c r="F114" s="127">
        <v>3</v>
      </c>
      <c r="G114" s="147"/>
      <c r="H114" s="30">
        <f t="shared" si="15"/>
        <v>0</v>
      </c>
      <c r="I114" s="159"/>
      <c r="J114" s="121"/>
      <c r="K114" s="19"/>
    </row>
    <row r="115" spans="2:11" s="13" customFormat="1" ht="26" x14ac:dyDescent="0.25">
      <c r="B115" s="11"/>
      <c r="C115" s="130" t="s">
        <v>217</v>
      </c>
      <c r="D115" s="131" t="s">
        <v>218</v>
      </c>
      <c r="E115" s="139"/>
      <c r="F115" s="127"/>
      <c r="G115" s="128"/>
      <c r="H115" s="30"/>
      <c r="I115" s="134"/>
      <c r="J115" s="121"/>
      <c r="K115" s="19"/>
    </row>
    <row r="116" spans="2:11" s="13" customFormat="1" x14ac:dyDescent="0.25">
      <c r="B116" s="11"/>
      <c r="C116" s="122" t="s">
        <v>219</v>
      </c>
      <c r="D116" s="146" t="s">
        <v>220</v>
      </c>
      <c r="E116" s="139" t="s">
        <v>43</v>
      </c>
      <c r="F116" s="127">
        <v>200</v>
      </c>
      <c r="G116" s="128"/>
      <c r="H116" s="30">
        <f t="shared" si="15"/>
        <v>0</v>
      </c>
      <c r="I116" s="134"/>
      <c r="J116" s="121"/>
      <c r="K116" s="19"/>
    </row>
    <row r="117" spans="2:11" s="13" customFormat="1" x14ac:dyDescent="0.25">
      <c r="B117" s="11"/>
      <c r="C117" s="122" t="s">
        <v>221</v>
      </c>
      <c r="D117" s="146" t="s">
        <v>222</v>
      </c>
      <c r="E117" s="139" t="s">
        <v>43</v>
      </c>
      <c r="F117" s="127">
        <v>710</v>
      </c>
      <c r="G117" s="128"/>
      <c r="H117" s="30">
        <f t="shared" si="15"/>
        <v>0</v>
      </c>
      <c r="I117" s="134"/>
      <c r="J117" s="121"/>
      <c r="K117" s="19"/>
    </row>
    <row r="118" spans="2:11" s="13" customFormat="1" x14ac:dyDescent="0.25">
      <c r="B118" s="11"/>
      <c r="C118" s="122" t="s">
        <v>223</v>
      </c>
      <c r="D118" s="146" t="s">
        <v>224</v>
      </c>
      <c r="E118" s="139" t="s">
        <v>43</v>
      </c>
      <c r="F118" s="127">
        <v>305</v>
      </c>
      <c r="G118" s="128"/>
      <c r="H118" s="30">
        <f t="shared" si="15"/>
        <v>0</v>
      </c>
      <c r="I118" s="134"/>
      <c r="J118" s="121"/>
      <c r="K118" s="19"/>
    </row>
    <row r="119" spans="2:11" s="13" customFormat="1" x14ac:dyDescent="0.25">
      <c r="B119" s="11"/>
      <c r="C119" s="122" t="s">
        <v>225</v>
      </c>
      <c r="D119" s="146" t="s">
        <v>226</v>
      </c>
      <c r="E119" s="139" t="s">
        <v>145</v>
      </c>
      <c r="F119" s="127">
        <v>2</v>
      </c>
      <c r="G119" s="128"/>
      <c r="H119" s="30">
        <f t="shared" si="15"/>
        <v>0</v>
      </c>
      <c r="I119" s="134"/>
      <c r="J119" s="121"/>
      <c r="K119" s="19"/>
    </row>
    <row r="120" spans="2:11" s="13" customFormat="1" x14ac:dyDescent="0.25">
      <c r="B120" s="11"/>
      <c r="C120" s="122" t="s">
        <v>227</v>
      </c>
      <c r="D120" s="146" t="s">
        <v>228</v>
      </c>
      <c r="E120" s="139" t="s">
        <v>145</v>
      </c>
      <c r="F120" s="127">
        <v>1</v>
      </c>
      <c r="G120" s="128"/>
      <c r="H120" s="30">
        <f t="shared" si="15"/>
        <v>0</v>
      </c>
      <c r="I120" s="134"/>
      <c r="J120" s="121"/>
      <c r="K120" s="19"/>
    </row>
    <row r="121" spans="2:11" s="13" customFormat="1" x14ac:dyDescent="0.25">
      <c r="B121" s="11"/>
      <c r="C121" s="122" t="s">
        <v>229</v>
      </c>
      <c r="D121" s="146" t="s">
        <v>230</v>
      </c>
      <c r="E121" s="139" t="s">
        <v>145</v>
      </c>
      <c r="F121" s="127">
        <v>3</v>
      </c>
      <c r="G121" s="128"/>
      <c r="H121" s="30">
        <f t="shared" si="15"/>
        <v>0</v>
      </c>
      <c r="I121" s="134"/>
      <c r="J121" s="121"/>
      <c r="K121" s="19"/>
    </row>
    <row r="122" spans="2:11" s="13" customFormat="1" x14ac:dyDescent="0.25">
      <c r="B122" s="11"/>
      <c r="C122" s="122" t="s">
        <v>231</v>
      </c>
      <c r="D122" s="146" t="s">
        <v>232</v>
      </c>
      <c r="E122" s="139" t="s">
        <v>145</v>
      </c>
      <c r="F122" s="127">
        <v>100</v>
      </c>
      <c r="G122" s="128"/>
      <c r="H122" s="30">
        <f t="shared" si="15"/>
        <v>0</v>
      </c>
      <c r="I122" s="134"/>
      <c r="J122" s="121"/>
      <c r="K122" s="19"/>
    </row>
    <row r="123" spans="2:11" s="13" customFormat="1" x14ac:dyDescent="0.25">
      <c r="B123" s="11"/>
      <c r="C123" s="122" t="s">
        <v>233</v>
      </c>
      <c r="D123" s="146" t="s">
        <v>234</v>
      </c>
      <c r="E123" s="139" t="s">
        <v>145</v>
      </c>
      <c r="F123" s="127">
        <v>10</v>
      </c>
      <c r="G123" s="128"/>
      <c r="H123" s="30">
        <f t="shared" si="15"/>
        <v>0</v>
      </c>
      <c r="I123" s="159"/>
      <c r="J123" s="121"/>
      <c r="K123" s="19"/>
    </row>
    <row r="124" spans="2:11" s="13" customFormat="1" x14ac:dyDescent="0.25">
      <c r="B124" s="11"/>
      <c r="C124" s="122" t="s">
        <v>235</v>
      </c>
      <c r="D124" s="146" t="s">
        <v>236</v>
      </c>
      <c r="E124" s="139" t="s">
        <v>145</v>
      </c>
      <c r="F124" s="127">
        <v>10</v>
      </c>
      <c r="G124" s="128"/>
      <c r="H124" s="30">
        <f t="shared" si="15"/>
        <v>0</v>
      </c>
      <c r="I124" s="134"/>
      <c r="J124" s="121"/>
      <c r="K124" s="19"/>
    </row>
    <row r="125" spans="2:11" s="13" customFormat="1" x14ac:dyDescent="0.25">
      <c r="B125" s="11"/>
      <c r="C125" s="122" t="s">
        <v>237</v>
      </c>
      <c r="D125" s="146" t="s">
        <v>238</v>
      </c>
      <c r="E125" s="139" t="s">
        <v>43</v>
      </c>
      <c r="F125" s="127">
        <v>70</v>
      </c>
      <c r="G125" s="128"/>
      <c r="H125" s="30">
        <f t="shared" si="15"/>
        <v>0</v>
      </c>
      <c r="I125" s="159"/>
      <c r="J125" s="121"/>
      <c r="K125" s="19"/>
    </row>
    <row r="126" spans="2:11" s="13" customFormat="1" ht="13" x14ac:dyDescent="0.25">
      <c r="B126" s="11"/>
      <c r="C126" s="130" t="s">
        <v>239</v>
      </c>
      <c r="D126" s="149" t="s">
        <v>240</v>
      </c>
      <c r="E126" s="139"/>
      <c r="F126" s="127"/>
      <c r="G126" s="128"/>
      <c r="H126" s="30"/>
      <c r="I126" s="134"/>
      <c r="J126" s="121"/>
      <c r="K126" s="19"/>
    </row>
    <row r="127" spans="2:11" s="13" customFormat="1" x14ac:dyDescent="0.25">
      <c r="B127" s="11"/>
      <c r="C127" s="122" t="s">
        <v>241</v>
      </c>
      <c r="D127" s="146" t="s">
        <v>242</v>
      </c>
      <c r="E127" s="139" t="s">
        <v>58</v>
      </c>
      <c r="F127" s="127">
        <v>1</v>
      </c>
      <c r="G127" s="128"/>
      <c r="H127" s="30">
        <f t="shared" si="15"/>
        <v>0</v>
      </c>
      <c r="I127" s="134"/>
      <c r="J127" s="121"/>
      <c r="K127" s="19"/>
    </row>
    <row r="128" spans="2:11" s="13" customFormat="1" ht="50.5" thickBot="1" x14ac:dyDescent="0.3">
      <c r="B128" s="11"/>
      <c r="C128" s="122" t="s">
        <v>243</v>
      </c>
      <c r="D128" s="146" t="s">
        <v>244</v>
      </c>
      <c r="E128" s="139" t="s">
        <v>58</v>
      </c>
      <c r="F128" s="127">
        <v>1</v>
      </c>
      <c r="G128" s="128"/>
      <c r="H128" s="30">
        <f t="shared" si="15"/>
        <v>0</v>
      </c>
      <c r="I128" s="134"/>
      <c r="J128" s="121"/>
      <c r="K128" s="19"/>
    </row>
    <row r="129" spans="2:11" s="13" customFormat="1" ht="13.5" thickBot="1" x14ac:dyDescent="0.3">
      <c r="B129" s="11"/>
      <c r="C129" s="33" t="s">
        <v>245</v>
      </c>
      <c r="D129" s="558" t="s">
        <v>246</v>
      </c>
      <c r="E129" s="561"/>
      <c r="F129" s="561"/>
      <c r="G129" s="561"/>
      <c r="H129" s="562"/>
      <c r="I129" s="27">
        <f>SUM(H130:H131)</f>
        <v>0</v>
      </c>
      <c r="J129" s="28" t="e">
        <f>I129/I133</f>
        <v>#DIV/0!</v>
      </c>
      <c r="K129" s="19"/>
    </row>
    <row r="130" spans="2:11" s="13" customFormat="1" x14ac:dyDescent="0.25">
      <c r="B130" s="11"/>
      <c r="C130" s="136" t="s">
        <v>247</v>
      </c>
      <c r="D130" s="150" t="s">
        <v>248</v>
      </c>
      <c r="E130" s="139" t="s">
        <v>249</v>
      </c>
      <c r="F130" s="127">
        <v>3</v>
      </c>
      <c r="G130" s="128"/>
      <c r="H130" s="151">
        <f>F130*G130</f>
        <v>0</v>
      </c>
      <c r="I130" s="134"/>
      <c r="J130" s="135"/>
      <c r="K130" s="19"/>
    </row>
    <row r="131" spans="2:11" s="13" customFormat="1" x14ac:dyDescent="0.25">
      <c r="B131" s="11"/>
      <c r="C131" s="136" t="s">
        <v>250</v>
      </c>
      <c r="D131" s="150" t="s">
        <v>251</v>
      </c>
      <c r="E131" s="132" t="s">
        <v>58</v>
      </c>
      <c r="F131" s="127">
        <v>1</v>
      </c>
      <c r="G131" s="128"/>
      <c r="H131" s="151">
        <f>F131*G131</f>
        <v>0</v>
      </c>
      <c r="I131" s="134"/>
      <c r="J131" s="135"/>
      <c r="K131" s="19"/>
    </row>
    <row r="132" spans="2:11" s="13" customFormat="1" ht="13" thickBot="1" x14ac:dyDescent="0.3">
      <c r="B132" s="11"/>
      <c r="D132" s="32"/>
      <c r="E132" s="37"/>
      <c r="F132" s="38"/>
      <c r="G132" s="39"/>
      <c r="H132" s="40"/>
      <c r="I132" s="41"/>
      <c r="J132" s="42"/>
      <c r="K132" s="19"/>
    </row>
    <row r="133" spans="2:11" s="13" customFormat="1" ht="23.25" customHeight="1" thickBot="1" x14ac:dyDescent="0.3">
      <c r="B133" s="11"/>
      <c r="C133" s="203" t="s">
        <v>252</v>
      </c>
      <c r="D133" s="204"/>
      <c r="E133" s="204"/>
      <c r="F133" s="204"/>
      <c r="G133" s="204"/>
      <c r="H133" s="205"/>
      <c r="I133" s="43">
        <f>SUM(H10:H131)</f>
        <v>0</v>
      </c>
      <c r="J133" s="44" t="e">
        <f>SUM(J9:J131)</f>
        <v>#DIV/0!</v>
      </c>
      <c r="K133" s="19"/>
    </row>
    <row r="134" spans="2:11" s="13" customFormat="1" ht="16" thickBot="1" x14ac:dyDescent="0.3">
      <c r="B134" s="11"/>
      <c r="C134" s="45"/>
      <c r="D134" s="45"/>
      <c r="E134" s="45"/>
      <c r="F134" s="45"/>
      <c r="G134" s="45"/>
      <c r="H134" s="45"/>
      <c r="I134" s="46"/>
      <c r="J134" s="47"/>
      <c r="K134" s="19"/>
    </row>
    <row r="135" spans="2:11" s="55" customFormat="1" ht="13.5" thickBot="1" x14ac:dyDescent="0.3">
      <c r="B135" s="48"/>
      <c r="C135" s="152" t="s">
        <v>253</v>
      </c>
      <c r="D135" s="49" t="s">
        <v>252</v>
      </c>
      <c r="E135" s="50"/>
      <c r="F135" s="50"/>
      <c r="G135" s="50"/>
      <c r="H135" s="51"/>
      <c r="I135" s="52">
        <f>+I133</f>
        <v>0</v>
      </c>
      <c r="J135" s="53"/>
      <c r="K135" s="54"/>
    </row>
    <row r="136" spans="2:11" s="55" customFormat="1" ht="13.5" thickBot="1" x14ac:dyDescent="0.3">
      <c r="B136" s="48"/>
      <c r="C136" s="153"/>
      <c r="D136" s="56" t="s">
        <v>254</v>
      </c>
      <c r="E136" s="57" t="s">
        <v>255</v>
      </c>
      <c r="F136" s="58"/>
      <c r="G136" s="195"/>
      <c r="H136" s="196"/>
      <c r="I136" s="59">
        <f>I135*F136%</f>
        <v>0</v>
      </c>
      <c r="J136" s="53"/>
      <c r="K136" s="54"/>
    </row>
    <row r="137" spans="2:11" s="55" customFormat="1" ht="13.5" thickBot="1" x14ac:dyDescent="0.3">
      <c r="B137" s="48"/>
      <c r="C137" s="152" t="s">
        <v>256</v>
      </c>
      <c r="D137" s="188" t="s">
        <v>257</v>
      </c>
      <c r="E137" s="189"/>
      <c r="F137" s="189"/>
      <c r="G137" s="189"/>
      <c r="H137" s="190"/>
      <c r="I137" s="52">
        <f>SUM(I135:I136)</f>
        <v>0</v>
      </c>
      <c r="J137" s="53"/>
      <c r="K137" s="54"/>
    </row>
    <row r="138" spans="2:11" s="55" customFormat="1" ht="13" x14ac:dyDescent="0.25">
      <c r="B138" s="48"/>
      <c r="C138" s="153"/>
      <c r="D138" s="56" t="s">
        <v>258</v>
      </c>
      <c r="E138" s="60" t="s">
        <v>255</v>
      </c>
      <c r="F138" s="61"/>
      <c r="G138" s="191"/>
      <c r="H138" s="192"/>
      <c r="I138" s="62">
        <f>I137*F138%</f>
        <v>0</v>
      </c>
      <c r="J138" s="53"/>
      <c r="K138" s="54"/>
    </row>
    <row r="139" spans="2:11" s="55" customFormat="1" ht="13.5" thickBot="1" x14ac:dyDescent="0.3">
      <c r="B139" s="48"/>
      <c r="C139" s="153"/>
      <c r="D139" s="160" t="s">
        <v>259</v>
      </c>
      <c r="E139" s="116" t="s">
        <v>255</v>
      </c>
      <c r="F139" s="117"/>
      <c r="G139" s="193"/>
      <c r="H139" s="194"/>
      <c r="I139" s="118">
        <f>I137*F139%</f>
        <v>0</v>
      </c>
      <c r="J139" s="53"/>
      <c r="K139" s="54"/>
    </row>
    <row r="140" spans="2:11" s="55" customFormat="1" ht="13.5" thickBot="1" x14ac:dyDescent="0.3">
      <c r="B140" s="48"/>
      <c r="C140" s="152" t="s">
        <v>260</v>
      </c>
      <c r="D140" s="188" t="s">
        <v>261</v>
      </c>
      <c r="E140" s="189"/>
      <c r="F140" s="189"/>
      <c r="G140" s="189"/>
      <c r="H140" s="63"/>
      <c r="I140" s="52">
        <f>SUM(I137:I139)</f>
        <v>0</v>
      </c>
      <c r="J140" s="53"/>
      <c r="K140" s="54"/>
    </row>
    <row r="141" spans="2:11" s="55" customFormat="1" ht="13.5" thickBot="1" x14ac:dyDescent="0.3">
      <c r="B141" s="48"/>
      <c r="C141" s="154"/>
      <c r="D141" s="64" t="s">
        <v>262</v>
      </c>
      <c r="E141" s="57" t="s">
        <v>255</v>
      </c>
      <c r="F141" s="58"/>
      <c r="G141" s="195"/>
      <c r="H141" s="196"/>
      <c r="I141" s="59">
        <f>I140*F141%</f>
        <v>0</v>
      </c>
      <c r="J141" s="53"/>
      <c r="K141" s="54"/>
    </row>
    <row r="142" spans="2:11" s="55" customFormat="1" ht="13.5" thickBot="1" x14ac:dyDescent="0.3">
      <c r="B142" s="48"/>
      <c r="C142" s="152" t="s">
        <v>263</v>
      </c>
      <c r="D142" s="188" t="s">
        <v>264</v>
      </c>
      <c r="E142" s="189"/>
      <c r="F142" s="189"/>
      <c r="G142" s="189"/>
      <c r="H142" s="190"/>
      <c r="I142" s="65">
        <f>SUM(I140+I141)</f>
        <v>0</v>
      </c>
      <c r="J142" s="53"/>
      <c r="K142" s="54"/>
    </row>
    <row r="143" spans="2:11" s="55" customFormat="1" ht="13.5" thickBot="1" x14ac:dyDescent="0.3">
      <c r="B143" s="48"/>
      <c r="D143" s="66"/>
      <c r="E143" s="53"/>
      <c r="F143" s="53"/>
      <c r="G143" s="67"/>
      <c r="H143" s="67"/>
      <c r="I143" s="68"/>
      <c r="J143" s="53"/>
      <c r="K143" s="54"/>
    </row>
    <row r="144" spans="2:11" s="55" customFormat="1" ht="13.5" thickBot="1" x14ac:dyDescent="0.3">
      <c r="B144" s="48"/>
      <c r="D144" s="188" t="s">
        <v>265</v>
      </c>
      <c r="E144" s="189"/>
      <c r="F144" s="189"/>
      <c r="G144" s="189"/>
      <c r="H144" s="190"/>
      <c r="I144" s="69" t="e">
        <f>I142/I133</f>
        <v>#DIV/0!</v>
      </c>
      <c r="J144" s="53"/>
      <c r="K144" s="54"/>
    </row>
    <row r="145" spans="2:11" s="55" customFormat="1" ht="13" thickBot="1" x14ac:dyDescent="0.3">
      <c r="B145" s="48"/>
      <c r="C145" s="197"/>
      <c r="D145" s="197"/>
      <c r="E145" s="197"/>
      <c r="F145" s="197"/>
      <c r="G145" s="197"/>
      <c r="H145" s="197"/>
      <c r="I145" s="197"/>
      <c r="J145" s="197"/>
      <c r="K145" s="70"/>
    </row>
    <row r="146" spans="2:11" s="55" customFormat="1" ht="13.5" thickBot="1" x14ac:dyDescent="0.3">
      <c r="B146" s="48"/>
      <c r="C146" s="71">
        <v>13</v>
      </c>
      <c r="D146" s="563" t="s">
        <v>266</v>
      </c>
      <c r="E146" s="564"/>
      <c r="F146" s="564"/>
      <c r="G146" s="564"/>
      <c r="H146" s="565"/>
      <c r="I146" s="27">
        <f>SUM(H147:H149)</f>
        <v>0</v>
      </c>
      <c r="J146" s="72"/>
      <c r="K146" s="54"/>
    </row>
    <row r="147" spans="2:11" s="55" customFormat="1" x14ac:dyDescent="0.25">
      <c r="B147" s="48"/>
      <c r="C147" s="106" t="s">
        <v>267</v>
      </c>
      <c r="D147" s="106" t="s">
        <v>268</v>
      </c>
      <c r="E147" s="139" t="s">
        <v>249</v>
      </c>
      <c r="F147" s="127">
        <v>3</v>
      </c>
      <c r="G147" s="128"/>
      <c r="H147" s="151">
        <f>F147*G147</f>
        <v>0</v>
      </c>
      <c r="I147" s="107"/>
      <c r="J147" s="53"/>
      <c r="K147" s="54"/>
    </row>
    <row r="148" spans="2:11" s="55" customFormat="1" x14ac:dyDescent="0.25">
      <c r="B148" s="48"/>
      <c r="C148" s="106" t="s">
        <v>269</v>
      </c>
      <c r="D148" s="106" t="s">
        <v>270</v>
      </c>
      <c r="E148" s="139" t="s">
        <v>249</v>
      </c>
      <c r="F148" s="127">
        <v>3</v>
      </c>
      <c r="G148" s="128"/>
      <c r="H148" s="151">
        <f>F148*G148</f>
        <v>0</v>
      </c>
      <c r="I148" s="107"/>
      <c r="J148" s="53"/>
      <c r="K148" s="54"/>
    </row>
    <row r="149" spans="2:11" s="55" customFormat="1" x14ac:dyDescent="0.25">
      <c r="B149" s="48"/>
      <c r="C149" s="106" t="s">
        <v>271</v>
      </c>
      <c r="D149" s="106" t="s">
        <v>272</v>
      </c>
      <c r="E149" s="139" t="s">
        <v>249</v>
      </c>
      <c r="F149" s="127">
        <v>2</v>
      </c>
      <c r="G149" s="128"/>
      <c r="H149" s="151">
        <f>F149*G149</f>
        <v>0</v>
      </c>
      <c r="I149" s="155"/>
      <c r="J149" s="53"/>
      <c r="K149" s="54"/>
    </row>
    <row r="150" spans="2:11" s="55" customFormat="1" ht="13" thickBot="1" x14ac:dyDescent="0.3">
      <c r="B150" s="48"/>
      <c r="C150" s="109"/>
      <c r="D150" s="109"/>
      <c r="E150" s="73"/>
      <c r="F150" s="74"/>
      <c r="G150" s="74"/>
      <c r="H150" s="67"/>
      <c r="I150" s="67"/>
      <c r="J150" s="67"/>
      <c r="K150" s="70"/>
    </row>
    <row r="151" spans="2:11" s="55" customFormat="1" ht="23.25" customHeight="1" thickBot="1" x14ac:dyDescent="0.3">
      <c r="B151" s="75"/>
      <c r="C151" s="198" t="s">
        <v>273</v>
      </c>
      <c r="D151" s="199"/>
      <c r="E151" s="199"/>
      <c r="F151" s="199"/>
      <c r="G151" s="199"/>
      <c r="H151" s="200"/>
      <c r="I151" s="201">
        <f>I142+I146</f>
        <v>0</v>
      </c>
      <c r="J151" s="202"/>
      <c r="K151" s="70"/>
    </row>
    <row r="152" spans="2:11" s="55" customFormat="1" ht="13.5" thickBot="1" x14ac:dyDescent="0.3">
      <c r="B152" s="76"/>
      <c r="C152" s="77"/>
      <c r="D152" s="77"/>
      <c r="E152" s="77"/>
      <c r="F152" s="77"/>
      <c r="G152" s="77"/>
      <c r="H152" s="78"/>
      <c r="I152" s="78"/>
      <c r="J152" s="78"/>
      <c r="K152" s="79"/>
    </row>
    <row r="153" spans="2:11" s="13" customFormat="1" ht="13" x14ac:dyDescent="0.25">
      <c r="C153" s="80"/>
      <c r="D153" s="80"/>
      <c r="E153" s="80"/>
      <c r="F153" s="80"/>
      <c r="G153" s="80"/>
      <c r="H153" s="81"/>
      <c r="I153" s="81"/>
      <c r="J153" s="81"/>
      <c r="K153" s="82"/>
    </row>
    <row r="154" spans="2:11" s="13" customFormat="1" ht="13" x14ac:dyDescent="0.25">
      <c r="C154" s="80"/>
      <c r="D154" s="80"/>
      <c r="E154" s="80"/>
      <c r="F154" s="80"/>
      <c r="G154" s="80"/>
      <c r="H154" s="81"/>
      <c r="I154" s="81"/>
      <c r="J154" s="81"/>
      <c r="K154" s="82"/>
    </row>
    <row r="155" spans="2:11" s="13" customFormat="1" ht="13.5" hidden="1" thickBot="1" x14ac:dyDescent="0.3">
      <c r="C155" s="165" t="s">
        <v>274</v>
      </c>
      <c r="D155" s="187"/>
      <c r="E155" s="187"/>
      <c r="F155" s="187"/>
      <c r="G155" s="187"/>
      <c r="H155" s="187"/>
      <c r="I155" s="187"/>
      <c r="J155" s="187"/>
      <c r="K155" s="82"/>
    </row>
    <row r="156" spans="2:11" s="13" customFormat="1" hidden="1" x14ac:dyDescent="0.25">
      <c r="C156" s="164"/>
      <c r="D156" s="164"/>
      <c r="E156" s="164"/>
      <c r="F156" s="164"/>
      <c r="G156" s="164"/>
      <c r="H156" s="164"/>
      <c r="I156" s="164"/>
      <c r="J156" s="164"/>
      <c r="K156" s="82"/>
    </row>
    <row r="157" spans="2:11" s="13" customFormat="1" ht="13.5" hidden="1" thickBot="1" x14ac:dyDescent="0.3">
      <c r="C157" s="174" t="s">
        <v>275</v>
      </c>
      <c r="D157" s="174"/>
      <c r="E157" s="174" t="s">
        <v>276</v>
      </c>
      <c r="F157" s="174"/>
      <c r="G157" s="174"/>
      <c r="H157" s="174"/>
      <c r="I157" s="174"/>
      <c r="J157" s="83" t="s">
        <v>277</v>
      </c>
      <c r="K157" s="82"/>
    </row>
    <row r="158" spans="2:11" s="13" customFormat="1" hidden="1" x14ac:dyDescent="0.25">
      <c r="C158" s="164"/>
      <c r="D158" s="164"/>
      <c r="E158" s="164"/>
      <c r="F158" s="164"/>
      <c r="G158" s="164"/>
      <c r="H158" s="164"/>
      <c r="I158" s="164"/>
      <c r="J158" s="164"/>
      <c r="K158" s="82"/>
    </row>
    <row r="159" spans="2:11" s="13" customFormat="1" hidden="1" x14ac:dyDescent="0.25">
      <c r="C159" s="156" t="s">
        <v>278</v>
      </c>
      <c r="D159" s="156"/>
      <c r="E159" s="182"/>
      <c r="F159" s="185"/>
      <c r="G159" s="185"/>
      <c r="H159" s="185"/>
      <c r="I159" s="186"/>
      <c r="J159" s="134"/>
      <c r="K159" s="82"/>
    </row>
    <row r="160" spans="2:11" s="13" customFormat="1" hidden="1" x14ac:dyDescent="0.25">
      <c r="C160" s="156" t="s">
        <v>16</v>
      </c>
      <c r="D160" s="156"/>
      <c r="E160" s="182"/>
      <c r="F160" s="183"/>
      <c r="G160" s="183"/>
      <c r="H160" s="183"/>
      <c r="I160" s="184"/>
      <c r="J160" s="134"/>
      <c r="K160" s="82"/>
    </row>
    <row r="161" spans="3:11" s="13" customFormat="1" hidden="1" x14ac:dyDescent="0.25">
      <c r="C161" s="156" t="s">
        <v>44</v>
      </c>
      <c r="D161" s="156"/>
      <c r="E161" s="182"/>
      <c r="F161" s="183"/>
      <c r="G161" s="183"/>
      <c r="H161" s="183"/>
      <c r="I161" s="184"/>
      <c r="J161" s="134"/>
      <c r="K161" s="82"/>
    </row>
    <row r="162" spans="3:11" s="13" customFormat="1" hidden="1" x14ac:dyDescent="0.25">
      <c r="C162" s="156" t="s">
        <v>59</v>
      </c>
      <c r="D162" s="156"/>
      <c r="E162" s="182"/>
      <c r="F162" s="183"/>
      <c r="G162" s="183"/>
      <c r="H162" s="183"/>
      <c r="I162" s="184"/>
      <c r="J162" s="134"/>
      <c r="K162" s="82"/>
    </row>
    <row r="163" spans="3:11" s="13" customFormat="1" hidden="1" x14ac:dyDescent="0.25">
      <c r="C163" s="156" t="s">
        <v>65</v>
      </c>
      <c r="D163" s="156"/>
      <c r="E163" s="182"/>
      <c r="F163" s="183"/>
      <c r="G163" s="183"/>
      <c r="H163" s="183"/>
      <c r="I163" s="184"/>
      <c r="J163" s="134"/>
      <c r="K163" s="82"/>
    </row>
    <row r="164" spans="3:11" s="13" customFormat="1" hidden="1" x14ac:dyDescent="0.25">
      <c r="C164" s="156" t="s">
        <v>77</v>
      </c>
      <c r="D164" s="156"/>
      <c r="E164" s="182"/>
      <c r="F164" s="183"/>
      <c r="G164" s="183"/>
      <c r="H164" s="183"/>
      <c r="I164" s="184"/>
      <c r="J164" s="134"/>
      <c r="K164" s="82"/>
    </row>
    <row r="165" spans="3:11" s="13" customFormat="1" hidden="1" x14ac:dyDescent="0.25">
      <c r="C165" s="156" t="s">
        <v>91</v>
      </c>
      <c r="D165" s="156"/>
      <c r="E165" s="182"/>
      <c r="F165" s="183"/>
      <c r="G165" s="183"/>
      <c r="H165" s="183"/>
      <c r="I165" s="184"/>
      <c r="J165" s="134"/>
      <c r="K165" s="82"/>
    </row>
    <row r="166" spans="3:11" s="13" customFormat="1" hidden="1" x14ac:dyDescent="0.25">
      <c r="C166" s="156" t="s">
        <v>100</v>
      </c>
      <c r="D166" s="156"/>
      <c r="E166" s="182"/>
      <c r="F166" s="183"/>
      <c r="G166" s="183"/>
      <c r="H166" s="183"/>
      <c r="I166" s="184"/>
      <c r="J166" s="134"/>
      <c r="K166" s="82"/>
    </row>
    <row r="167" spans="3:11" s="13" customFormat="1" hidden="1" x14ac:dyDescent="0.25">
      <c r="C167" s="156" t="s">
        <v>121</v>
      </c>
      <c r="D167" s="156"/>
      <c r="E167" s="182"/>
      <c r="F167" s="183"/>
      <c r="G167" s="183"/>
      <c r="H167" s="183"/>
      <c r="I167" s="184"/>
      <c r="J167" s="134"/>
      <c r="K167" s="82"/>
    </row>
    <row r="168" spans="3:11" s="13" customFormat="1" hidden="1" x14ac:dyDescent="0.25">
      <c r="C168" s="156" t="s">
        <v>131</v>
      </c>
      <c r="D168" s="156"/>
      <c r="E168" s="182"/>
      <c r="F168" s="183"/>
      <c r="G168" s="183"/>
      <c r="H168" s="183"/>
      <c r="I168" s="184"/>
      <c r="J168" s="134"/>
      <c r="K168" s="82"/>
    </row>
    <row r="169" spans="3:11" s="13" customFormat="1" hidden="1" x14ac:dyDescent="0.25">
      <c r="C169" s="156" t="s">
        <v>139</v>
      </c>
      <c r="D169" s="156"/>
      <c r="E169" s="182"/>
      <c r="F169" s="183"/>
      <c r="G169" s="183"/>
      <c r="H169" s="183"/>
      <c r="I169" s="184"/>
      <c r="J169" s="134"/>
      <c r="K169" s="82"/>
    </row>
    <row r="170" spans="3:11" s="13" customFormat="1" hidden="1" x14ac:dyDescent="0.25">
      <c r="C170" s="156" t="s">
        <v>245</v>
      </c>
      <c r="D170" s="156"/>
      <c r="E170" s="182"/>
      <c r="F170" s="183"/>
      <c r="G170" s="183"/>
      <c r="H170" s="183"/>
      <c r="I170" s="184"/>
      <c r="J170" s="134"/>
      <c r="K170" s="82"/>
    </row>
    <row r="171" spans="3:11" s="13" customFormat="1" hidden="1" x14ac:dyDescent="0.25">
      <c r="C171" s="156" t="s">
        <v>279</v>
      </c>
      <c r="D171" s="156"/>
      <c r="E171" s="182"/>
      <c r="F171" s="183"/>
      <c r="G171" s="183"/>
      <c r="H171" s="183"/>
      <c r="I171" s="184"/>
      <c r="J171" s="134"/>
      <c r="K171" s="82"/>
    </row>
    <row r="172" spans="3:11" s="13" customFormat="1" hidden="1" x14ac:dyDescent="0.25">
      <c r="C172" s="156" t="s">
        <v>280</v>
      </c>
      <c r="D172" s="156"/>
      <c r="E172" s="182"/>
      <c r="F172" s="183"/>
      <c r="G172" s="183"/>
      <c r="H172" s="183"/>
      <c r="I172" s="184"/>
      <c r="J172" s="134"/>
      <c r="K172" s="82"/>
    </row>
    <row r="173" spans="3:11" s="13" customFormat="1" hidden="1" x14ac:dyDescent="0.25">
      <c r="C173" s="156" t="s">
        <v>281</v>
      </c>
      <c r="D173" s="156"/>
      <c r="E173" s="182"/>
      <c r="F173" s="183"/>
      <c r="G173" s="183"/>
      <c r="H173" s="183"/>
      <c r="I173" s="184"/>
      <c r="J173" s="134"/>
      <c r="K173" s="82"/>
    </row>
    <row r="174" spans="3:11" s="13" customFormat="1" hidden="1" x14ac:dyDescent="0.25">
      <c r="C174" s="156" t="s">
        <v>282</v>
      </c>
      <c r="D174" s="156"/>
      <c r="E174" s="182"/>
      <c r="F174" s="183"/>
      <c r="G174" s="183"/>
      <c r="H174" s="183"/>
      <c r="I174" s="184"/>
      <c r="J174" s="134"/>
      <c r="K174" s="82"/>
    </row>
    <row r="175" spans="3:11" s="13" customFormat="1" hidden="1" x14ac:dyDescent="0.25">
      <c r="C175" s="156" t="s">
        <v>283</v>
      </c>
      <c r="D175" s="156"/>
      <c r="E175" s="182"/>
      <c r="F175" s="183"/>
      <c r="G175" s="183"/>
      <c r="H175" s="183"/>
      <c r="I175" s="184"/>
      <c r="J175" s="134"/>
      <c r="K175" s="82"/>
    </row>
    <row r="176" spans="3:11" s="13" customFormat="1" hidden="1" x14ac:dyDescent="0.25">
      <c r="C176" s="156" t="s">
        <v>284</v>
      </c>
      <c r="D176" s="156"/>
      <c r="E176" s="182"/>
      <c r="F176" s="183"/>
      <c r="G176" s="183"/>
      <c r="H176" s="183"/>
      <c r="I176" s="184"/>
      <c r="J176" s="134"/>
      <c r="K176" s="82"/>
    </row>
    <row r="177" spans="3:11" s="13" customFormat="1" hidden="1" x14ac:dyDescent="0.25">
      <c r="C177" s="156" t="s">
        <v>285</v>
      </c>
      <c r="D177" s="156"/>
      <c r="E177" s="182"/>
      <c r="F177" s="183"/>
      <c r="G177" s="183"/>
      <c r="H177" s="183"/>
      <c r="I177" s="184"/>
      <c r="J177" s="134"/>
      <c r="K177" s="82"/>
    </row>
    <row r="178" spans="3:11" s="13" customFormat="1" hidden="1" x14ac:dyDescent="0.25">
      <c r="C178" s="156" t="s">
        <v>286</v>
      </c>
      <c r="D178" s="156"/>
      <c r="E178" s="182"/>
      <c r="F178" s="183"/>
      <c r="G178" s="183"/>
      <c r="H178" s="183"/>
      <c r="I178" s="184"/>
      <c r="J178" s="134"/>
      <c r="K178" s="82"/>
    </row>
    <row r="179" spans="3:11" s="13" customFormat="1" hidden="1" x14ac:dyDescent="0.25">
      <c r="C179" s="156" t="s">
        <v>287</v>
      </c>
      <c r="D179" s="157"/>
      <c r="E179" s="171"/>
      <c r="F179" s="171"/>
      <c r="G179" s="171"/>
      <c r="H179" s="171"/>
      <c r="I179" s="171"/>
      <c r="J179" s="134"/>
      <c r="K179" s="82"/>
    </row>
    <row r="180" spans="3:11" s="13" customFormat="1" hidden="1" x14ac:dyDescent="0.25">
      <c r="C180" s="156" t="s">
        <v>288</v>
      </c>
      <c r="D180" s="157"/>
      <c r="E180" s="171"/>
      <c r="F180" s="171"/>
      <c r="G180" s="171"/>
      <c r="H180" s="171"/>
      <c r="I180" s="171"/>
      <c r="J180" s="134"/>
      <c r="K180" s="82"/>
    </row>
    <row r="181" spans="3:11" s="13" customFormat="1" hidden="1" x14ac:dyDescent="0.25">
      <c r="C181" s="158"/>
      <c r="D181" s="119"/>
      <c r="E181" s="84"/>
      <c r="F181" s="85"/>
      <c r="G181" s="85"/>
      <c r="H181" s="86"/>
      <c r="I181" s="86"/>
      <c r="J181" s="41"/>
      <c r="K181" s="82"/>
    </row>
    <row r="182" spans="3:11" s="13" customFormat="1" ht="13.5" hidden="1" thickBot="1" x14ac:dyDescent="0.3">
      <c r="C182" s="172"/>
      <c r="D182" s="173"/>
      <c r="E182" s="174" t="s">
        <v>289</v>
      </c>
      <c r="F182" s="174"/>
      <c r="G182" s="174"/>
      <c r="H182" s="174"/>
      <c r="I182" s="174"/>
      <c r="J182" s="87">
        <f>SUM(J159:J180)</f>
        <v>0</v>
      </c>
      <c r="K182" s="82"/>
    </row>
    <row r="183" spans="3:11" s="13" customFormat="1" ht="13" hidden="1" x14ac:dyDescent="0.25">
      <c r="C183" s="88"/>
      <c r="D183" s="89"/>
      <c r="E183" s="90"/>
      <c r="F183" s="91"/>
      <c r="G183" s="91"/>
      <c r="H183" s="92"/>
      <c r="I183" s="92"/>
      <c r="J183" s="92"/>
      <c r="K183" s="82"/>
    </row>
    <row r="184" spans="3:11" s="13" customFormat="1" ht="13" hidden="1" x14ac:dyDescent="0.25">
      <c r="C184" s="93" t="s">
        <v>284</v>
      </c>
      <c r="D184" s="89"/>
      <c r="E184" s="171"/>
      <c r="F184" s="171"/>
      <c r="G184" s="171"/>
      <c r="H184" s="171"/>
      <c r="I184" s="171"/>
      <c r="J184" s="94" t="e">
        <f>#REF!</f>
        <v>#REF!</v>
      </c>
      <c r="K184" s="82"/>
    </row>
    <row r="185" spans="3:11" s="13" customFormat="1" hidden="1" x14ac:dyDescent="0.25">
      <c r="C185" s="175"/>
      <c r="D185" s="169"/>
      <c r="E185" s="170"/>
      <c r="F185" s="170"/>
      <c r="G185" s="170"/>
      <c r="H185" s="170"/>
      <c r="I185" s="170"/>
      <c r="J185" s="170"/>
      <c r="K185" s="82"/>
    </row>
    <row r="186" spans="3:11" s="13" customFormat="1" ht="13.5" hidden="1" customHeight="1" x14ac:dyDescent="0.25">
      <c r="C186" s="95"/>
      <c r="D186" s="95"/>
      <c r="E186" s="174" t="s">
        <v>290</v>
      </c>
      <c r="F186" s="174"/>
      <c r="G186" s="174"/>
      <c r="H186" s="174"/>
      <c r="I186" s="174"/>
      <c r="J186" s="96" t="e">
        <f>J182+J184</f>
        <v>#REF!</v>
      </c>
      <c r="K186" s="82"/>
    </row>
    <row r="187" spans="3:11" s="13" customFormat="1" hidden="1" x14ac:dyDescent="0.25">
      <c r="C187" s="95"/>
      <c r="D187" s="95"/>
      <c r="E187" s="97"/>
      <c r="F187" s="98"/>
      <c r="G187" s="98"/>
      <c r="H187" s="41"/>
      <c r="I187" s="41"/>
      <c r="J187" s="41"/>
      <c r="K187" s="82"/>
    </row>
    <row r="188" spans="3:11" s="13" customFormat="1" ht="13" hidden="1" x14ac:dyDescent="0.25">
      <c r="C188" s="169"/>
      <c r="D188" s="170"/>
      <c r="E188" s="176" t="s">
        <v>291</v>
      </c>
      <c r="F188" s="177"/>
      <c r="G188" s="178"/>
      <c r="H188" s="99" t="s">
        <v>26</v>
      </c>
      <c r="I188" s="100"/>
      <c r="J188" s="41"/>
      <c r="K188" s="82"/>
    </row>
    <row r="189" spans="3:11" s="13" customFormat="1" ht="13.5" hidden="1" thickBot="1" x14ac:dyDescent="0.3">
      <c r="C189" s="169"/>
      <c r="D189" s="170"/>
      <c r="E189" s="179" t="s">
        <v>292</v>
      </c>
      <c r="F189" s="180"/>
      <c r="G189" s="181"/>
      <c r="H189" s="120" t="s">
        <v>293</v>
      </c>
      <c r="I189" s="101"/>
      <c r="J189" s="41"/>
      <c r="K189" s="82"/>
    </row>
    <row r="190" spans="3:11" s="13" customFormat="1" hidden="1" x14ac:dyDescent="0.25">
      <c r="C190" s="169"/>
      <c r="D190" s="170"/>
      <c r="E190" s="170"/>
      <c r="F190" s="170"/>
      <c r="G190" s="170"/>
      <c r="H190" s="170"/>
      <c r="I190" s="170"/>
      <c r="J190" s="41"/>
      <c r="K190" s="82"/>
    </row>
    <row r="191" spans="3:11" s="13" customFormat="1" ht="13.5" hidden="1" thickBot="1" x14ac:dyDescent="0.3">
      <c r="C191" s="165" t="s">
        <v>294</v>
      </c>
      <c r="D191" s="166"/>
      <c r="E191" s="166"/>
      <c r="F191" s="166"/>
      <c r="G191" s="166"/>
      <c r="H191" s="166"/>
      <c r="I191" s="166"/>
      <c r="J191" s="166"/>
      <c r="K191" s="82"/>
    </row>
    <row r="192" spans="3:11" s="13" customFormat="1" hidden="1" x14ac:dyDescent="0.25">
      <c r="C192" s="167"/>
      <c r="D192" s="167"/>
      <c r="E192" s="167"/>
      <c r="F192" s="167"/>
      <c r="G192" s="167"/>
      <c r="H192" s="167"/>
      <c r="I192" s="167"/>
      <c r="J192" s="167"/>
      <c r="K192" s="82"/>
    </row>
    <row r="193" spans="3:11" s="13" customFormat="1" hidden="1" x14ac:dyDescent="0.25">
      <c r="C193" s="168" t="s">
        <v>295</v>
      </c>
      <c r="D193" s="168"/>
      <c r="E193" s="168"/>
      <c r="F193" s="168"/>
      <c r="G193" s="168"/>
      <c r="H193" s="168"/>
      <c r="I193" s="168"/>
      <c r="J193" s="168"/>
      <c r="K193" s="82"/>
    </row>
    <row r="194" spans="3:11" s="13" customFormat="1" hidden="1" x14ac:dyDescent="0.25">
      <c r="C194" s="161" t="s">
        <v>296</v>
      </c>
      <c r="D194" s="162"/>
      <c r="E194" s="162"/>
      <c r="F194" s="162"/>
      <c r="G194" s="162"/>
      <c r="H194" s="163"/>
      <c r="I194" s="163"/>
      <c r="J194" s="163"/>
      <c r="K194" s="82"/>
    </row>
    <row r="195" spans="3:11" s="13" customFormat="1" hidden="1" x14ac:dyDescent="0.25">
      <c r="C195" s="168"/>
      <c r="D195" s="168"/>
      <c r="E195" s="168"/>
      <c r="F195" s="168"/>
      <c r="G195" s="168"/>
      <c r="H195" s="168"/>
      <c r="I195" s="168"/>
      <c r="J195" s="168"/>
      <c r="K195" s="82"/>
    </row>
    <row r="196" spans="3:11" s="13" customFormat="1" hidden="1" x14ac:dyDescent="0.25">
      <c r="C196" s="168" t="s">
        <v>297</v>
      </c>
      <c r="D196" s="168"/>
      <c r="E196" s="168"/>
      <c r="F196" s="168"/>
      <c r="G196" s="168"/>
      <c r="H196" s="168"/>
      <c r="I196" s="168"/>
      <c r="J196" s="168"/>
      <c r="K196" s="82"/>
    </row>
    <row r="197" spans="3:11" s="13" customFormat="1" hidden="1" x14ac:dyDescent="0.25">
      <c r="C197" s="161" t="s">
        <v>298</v>
      </c>
      <c r="D197" s="162"/>
      <c r="E197" s="162"/>
      <c r="F197" s="162"/>
      <c r="G197" s="162"/>
      <c r="H197" s="163"/>
      <c r="I197" s="163"/>
      <c r="J197" s="163"/>
      <c r="K197" s="82"/>
    </row>
    <row r="198" spans="3:11" s="13" customFormat="1" hidden="1" x14ac:dyDescent="0.25">
      <c r="C198" s="164"/>
      <c r="D198" s="164"/>
      <c r="E198" s="164"/>
      <c r="F198" s="164"/>
      <c r="G198" s="164"/>
      <c r="H198" s="164"/>
      <c r="I198" s="164"/>
      <c r="J198" s="164"/>
      <c r="K198" s="82"/>
    </row>
    <row r="199" spans="3:11" s="13" customFormat="1" x14ac:dyDescent="0.25">
      <c r="C199" s="102"/>
      <c r="D199" s="102"/>
      <c r="E199" s="97"/>
      <c r="F199" s="98"/>
      <c r="G199" s="98"/>
      <c r="H199" s="41"/>
      <c r="I199" s="41"/>
      <c r="J199" s="41"/>
      <c r="K199" s="82"/>
    </row>
    <row r="200" spans="3:11" s="13" customFormat="1" x14ac:dyDescent="0.25">
      <c r="C200" s="102"/>
      <c r="D200" s="102"/>
      <c r="E200" s="97"/>
      <c r="F200" s="98"/>
      <c r="G200" s="98"/>
      <c r="H200" s="41"/>
      <c r="I200" s="41"/>
      <c r="J200" s="41"/>
      <c r="K200" s="82"/>
    </row>
    <row r="201" spans="3:11" s="13" customFormat="1" x14ac:dyDescent="0.25">
      <c r="C201" s="102"/>
      <c r="D201" s="102"/>
      <c r="E201" s="97"/>
      <c r="F201" s="98"/>
      <c r="G201" s="98"/>
      <c r="H201" s="41"/>
      <c r="I201" s="41"/>
      <c r="J201" s="41"/>
      <c r="K201" s="82"/>
    </row>
  </sheetData>
  <mergeCells count="64">
    <mergeCell ref="C7:J7"/>
    <mergeCell ref="B2:K2"/>
    <mergeCell ref="B3:I3"/>
    <mergeCell ref="B4:K4"/>
    <mergeCell ref="B5:K5"/>
    <mergeCell ref="B6:K6"/>
    <mergeCell ref="G136:H136"/>
    <mergeCell ref="C133:H133"/>
    <mergeCell ref="C155:J155"/>
    <mergeCell ref="D137:H137"/>
    <mergeCell ref="G138:H138"/>
    <mergeCell ref="G139:H139"/>
    <mergeCell ref="D140:G140"/>
    <mergeCell ref="G141:H141"/>
    <mergeCell ref="D142:H142"/>
    <mergeCell ref="D144:H144"/>
    <mergeCell ref="C145:J145"/>
    <mergeCell ref="C151:H151"/>
    <mergeCell ref="I151:J151"/>
    <mergeCell ref="E166:I166"/>
    <mergeCell ref="C156:J156"/>
    <mergeCell ref="C157:D157"/>
    <mergeCell ref="E157:I157"/>
    <mergeCell ref="C158:J158"/>
    <mergeCell ref="E159:I159"/>
    <mergeCell ref="E160:I160"/>
    <mergeCell ref="E161:I161"/>
    <mergeCell ref="E162:I162"/>
    <mergeCell ref="E163:I163"/>
    <mergeCell ref="E164:I164"/>
    <mergeCell ref="E165:I165"/>
    <mergeCell ref="E178:I178"/>
    <mergeCell ref="E167:I167"/>
    <mergeCell ref="E168:I168"/>
    <mergeCell ref="E169:I169"/>
    <mergeCell ref="E170:I170"/>
    <mergeCell ref="E171:I171"/>
    <mergeCell ref="E172:I172"/>
    <mergeCell ref="E173:I173"/>
    <mergeCell ref="E174:I174"/>
    <mergeCell ref="E175:I175"/>
    <mergeCell ref="E176:I176"/>
    <mergeCell ref="E177:I177"/>
    <mergeCell ref="C190:D190"/>
    <mergeCell ref="E190:I190"/>
    <mergeCell ref="E179:I179"/>
    <mergeCell ref="E180:I180"/>
    <mergeCell ref="C182:D182"/>
    <mergeCell ref="E182:I182"/>
    <mergeCell ref="E184:I184"/>
    <mergeCell ref="C185:J185"/>
    <mergeCell ref="E186:I186"/>
    <mergeCell ref="C188:D188"/>
    <mergeCell ref="E188:G188"/>
    <mergeCell ref="C189:D189"/>
    <mergeCell ref="E189:G189"/>
    <mergeCell ref="C197:J197"/>
    <mergeCell ref="C198:J198"/>
    <mergeCell ref="C191:J191"/>
    <mergeCell ref="C192:J192"/>
    <mergeCell ref="C193:J193"/>
    <mergeCell ref="C194:J194"/>
    <mergeCell ref="C195:J195"/>
    <mergeCell ref="C196:J196"/>
  </mergeCells>
  <printOptions horizontalCentered="1"/>
  <pageMargins left="0.70866141732283472" right="0.70866141732283472" top="0.74803149606299213" bottom="0.74803149606299213" header="0.31496062992125984" footer="0.31496062992125984"/>
  <pageSetup paperSize="9" scale="60" fitToHeight="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zoomScale="90" zoomScaleNormal="90" workbookViewId="0">
      <selection activeCell="D29" sqref="D29"/>
    </sheetView>
  </sheetViews>
  <sheetFormatPr baseColWidth="10" defaultColWidth="11.453125" defaultRowHeight="12.5" x14ac:dyDescent="0.25"/>
  <cols>
    <col min="1" max="1" width="11.453125" style="218"/>
    <col min="2" max="2" width="3.7265625" style="218" customWidth="1"/>
    <col min="3" max="3" width="12.81640625" style="218" bestFit="1" customWidth="1"/>
    <col min="4" max="4" width="35.1796875" style="218" customWidth="1"/>
    <col min="5" max="5" width="10.26953125" style="218" customWidth="1"/>
    <col min="6" max="6" width="12" style="218" customWidth="1"/>
    <col min="7" max="7" width="13.7265625" style="218" customWidth="1"/>
    <col min="8" max="8" width="11.453125" style="218"/>
    <col min="9" max="9" width="13.54296875" style="218" customWidth="1"/>
    <col min="10" max="10" width="12.7265625" style="218" customWidth="1"/>
    <col min="11" max="11" width="3.7265625" style="218" customWidth="1"/>
    <col min="12" max="16384" width="11.453125" style="218"/>
  </cols>
  <sheetData>
    <row r="2" spans="2:11" ht="13" thickBot="1" x14ac:dyDescent="0.3"/>
    <row r="3" spans="2:11" ht="15" customHeight="1" thickBot="1" x14ac:dyDescent="0.3">
      <c r="B3" s="219"/>
      <c r="C3" s="220"/>
      <c r="D3" s="220"/>
      <c r="E3" s="220"/>
      <c r="F3" s="220"/>
      <c r="G3" s="220"/>
      <c r="H3" s="220"/>
      <c r="I3" s="220"/>
      <c r="J3" s="220"/>
      <c r="K3" s="221"/>
    </row>
    <row r="4" spans="2:11" ht="13.5" customHeight="1" thickBot="1" x14ac:dyDescent="0.3">
      <c r="B4" s="222"/>
      <c r="C4" s="223" t="s">
        <v>299</v>
      </c>
      <c r="D4" s="224"/>
      <c r="E4" s="225"/>
      <c r="F4" s="225"/>
      <c r="G4" s="225"/>
      <c r="H4" s="225"/>
      <c r="I4" s="226" t="s">
        <v>300</v>
      </c>
      <c r="J4" s="227"/>
      <c r="K4" s="228"/>
    </row>
    <row r="5" spans="2:11" ht="13" thickBot="1" x14ac:dyDescent="0.3">
      <c r="B5" s="222"/>
      <c r="C5" s="223" t="s">
        <v>301</v>
      </c>
      <c r="D5" s="224"/>
      <c r="E5" s="225"/>
      <c r="F5" s="225"/>
      <c r="G5" s="225"/>
      <c r="H5" s="225"/>
      <c r="I5" s="229"/>
      <c r="J5" s="230"/>
      <c r="K5" s="228"/>
    </row>
    <row r="6" spans="2:11" ht="13" thickBot="1" x14ac:dyDescent="0.3">
      <c r="B6" s="222"/>
      <c r="C6" s="225"/>
      <c r="D6" s="225"/>
      <c r="E6" s="225"/>
      <c r="F6" s="225"/>
      <c r="G6" s="225"/>
      <c r="H6" s="225"/>
      <c r="I6" s="225"/>
      <c r="J6" s="225"/>
      <c r="K6" s="228"/>
    </row>
    <row r="7" spans="2:11" s="237" customFormat="1" ht="24" customHeight="1" thickBot="1" x14ac:dyDescent="0.3">
      <c r="B7" s="231"/>
      <c r="C7" s="232" t="s">
        <v>302</v>
      </c>
      <c r="D7" s="233" t="s">
        <v>303</v>
      </c>
      <c r="E7" s="234" t="s">
        <v>304</v>
      </c>
      <c r="F7" s="233" t="s">
        <v>305</v>
      </c>
      <c r="G7" s="234" t="s">
        <v>306</v>
      </c>
      <c r="H7" s="233" t="s">
        <v>307</v>
      </c>
      <c r="I7" s="235" t="s">
        <v>308</v>
      </c>
      <c r="J7" s="235" t="s">
        <v>309</v>
      </c>
      <c r="K7" s="236"/>
    </row>
    <row r="8" spans="2:11" ht="13" thickBot="1" x14ac:dyDescent="0.3">
      <c r="B8" s="222"/>
      <c r="C8" s="225"/>
      <c r="D8" s="225"/>
      <c r="E8" s="225"/>
      <c r="F8" s="225"/>
      <c r="G8" s="238"/>
      <c r="H8" s="225"/>
      <c r="I8" s="225"/>
      <c r="J8" s="225"/>
      <c r="K8" s="228"/>
    </row>
    <row r="9" spans="2:11" ht="13.5" thickBot="1" x14ac:dyDescent="0.35">
      <c r="B9" s="222"/>
      <c r="C9" s="239" t="s">
        <v>253</v>
      </c>
      <c r="D9" s="240" t="s">
        <v>310</v>
      </c>
      <c r="E9" s="241"/>
      <c r="F9" s="242" t="s">
        <v>311</v>
      </c>
      <c r="G9" s="242" t="s">
        <v>311</v>
      </c>
      <c r="H9" s="242" t="s">
        <v>312</v>
      </c>
      <c r="I9" s="243" t="s">
        <v>313</v>
      </c>
      <c r="J9" s="244"/>
      <c r="K9" s="228"/>
    </row>
    <row r="10" spans="2:11" ht="8.25" customHeight="1" thickBot="1" x14ac:dyDescent="0.3">
      <c r="B10" s="222"/>
      <c r="C10" s="225"/>
      <c r="D10" s="245"/>
      <c r="E10" s="225"/>
      <c r="F10" s="225"/>
      <c r="G10" s="225"/>
      <c r="H10" s="225"/>
      <c r="I10" s="225"/>
      <c r="J10" s="225"/>
      <c r="K10" s="228"/>
    </row>
    <row r="11" spans="2:11" x14ac:dyDescent="0.25">
      <c r="B11" s="222"/>
      <c r="C11" s="246"/>
      <c r="D11" s="247"/>
      <c r="E11" s="248"/>
      <c r="F11" s="248"/>
      <c r="G11" s="248"/>
      <c r="H11" s="248"/>
      <c r="I11" s="249"/>
      <c r="J11" s="225"/>
      <c r="K11" s="228"/>
    </row>
    <row r="12" spans="2:11" x14ac:dyDescent="0.25">
      <c r="B12" s="222"/>
      <c r="C12" s="250"/>
      <c r="D12" s="251"/>
      <c r="E12" s="252"/>
      <c r="F12" s="252"/>
      <c r="G12" s="252"/>
      <c r="H12" s="252"/>
      <c r="I12" s="253"/>
      <c r="J12" s="225"/>
      <c r="K12" s="228"/>
    </row>
    <row r="13" spans="2:11" x14ac:dyDescent="0.25">
      <c r="B13" s="222"/>
      <c r="C13" s="250"/>
      <c r="D13" s="251"/>
      <c r="E13" s="252"/>
      <c r="F13" s="252"/>
      <c r="G13" s="252"/>
      <c r="H13" s="252"/>
      <c r="I13" s="253"/>
      <c r="J13" s="225"/>
      <c r="K13" s="228"/>
    </row>
    <row r="14" spans="2:11" ht="13" thickBot="1" x14ac:dyDescent="0.3">
      <c r="B14" s="222"/>
      <c r="C14" s="254"/>
      <c r="D14" s="255"/>
      <c r="E14" s="256"/>
      <c r="F14" s="256"/>
      <c r="G14" s="256"/>
      <c r="H14" s="256"/>
      <c r="I14" s="257"/>
      <c r="J14" s="225"/>
      <c r="K14" s="228"/>
    </row>
    <row r="15" spans="2:11" ht="13" thickBot="1" x14ac:dyDescent="0.3">
      <c r="B15" s="222"/>
      <c r="C15" s="225"/>
      <c r="D15" s="245"/>
      <c r="E15" s="225"/>
      <c r="F15" s="225"/>
      <c r="G15" s="238"/>
      <c r="H15" s="225"/>
      <c r="I15" s="225"/>
      <c r="J15" s="225"/>
      <c r="K15" s="228"/>
    </row>
    <row r="16" spans="2:11" ht="13.5" thickBot="1" x14ac:dyDescent="0.35">
      <c r="B16" s="222"/>
      <c r="C16" s="239" t="s">
        <v>256</v>
      </c>
      <c r="D16" s="258" t="s">
        <v>314</v>
      </c>
      <c r="E16" s="259"/>
      <c r="F16" s="242" t="s">
        <v>315</v>
      </c>
      <c r="G16" s="242" t="s">
        <v>316</v>
      </c>
      <c r="H16" s="242" t="s">
        <v>317</v>
      </c>
      <c r="I16" s="243" t="s">
        <v>313</v>
      </c>
      <c r="J16" s="260"/>
      <c r="K16" s="228"/>
    </row>
    <row r="17" spans="2:11" ht="8.25" customHeight="1" thickBot="1" x14ac:dyDescent="0.3">
      <c r="B17" s="222"/>
      <c r="C17" s="225"/>
      <c r="D17" s="225"/>
      <c r="E17" s="225"/>
      <c r="F17" s="225"/>
      <c r="G17" s="225"/>
      <c r="H17" s="225"/>
      <c r="I17" s="225"/>
      <c r="J17" s="225"/>
      <c r="K17" s="228"/>
    </row>
    <row r="18" spans="2:11" x14ac:dyDescent="0.25">
      <c r="B18" s="222"/>
      <c r="C18" s="246"/>
      <c r="D18" s="261"/>
      <c r="E18" s="261"/>
      <c r="F18" s="248"/>
      <c r="G18" s="248"/>
      <c r="H18" s="248"/>
      <c r="I18" s="249"/>
      <c r="J18" s="225"/>
      <c r="K18" s="228"/>
    </row>
    <row r="19" spans="2:11" x14ac:dyDescent="0.25">
      <c r="B19" s="222"/>
      <c r="C19" s="250"/>
      <c r="D19" s="252"/>
      <c r="E19" s="252"/>
      <c r="F19" s="252"/>
      <c r="G19" s="252"/>
      <c r="H19" s="252"/>
      <c r="I19" s="253"/>
      <c r="J19" s="225"/>
      <c r="K19" s="228"/>
    </row>
    <row r="20" spans="2:11" x14ac:dyDescent="0.25">
      <c r="B20" s="222"/>
      <c r="C20" s="250"/>
      <c r="D20" s="252"/>
      <c r="E20" s="252"/>
      <c r="F20" s="252"/>
      <c r="G20" s="252"/>
      <c r="H20" s="252"/>
      <c r="I20" s="253"/>
      <c r="J20" s="225"/>
      <c r="K20" s="228"/>
    </row>
    <row r="21" spans="2:11" ht="13" thickBot="1" x14ac:dyDescent="0.3">
      <c r="B21" s="222"/>
      <c r="C21" s="254"/>
      <c r="D21" s="256"/>
      <c r="E21" s="256"/>
      <c r="F21" s="256"/>
      <c r="G21" s="256"/>
      <c r="H21" s="256"/>
      <c r="I21" s="257"/>
      <c r="J21" s="225"/>
      <c r="K21" s="228"/>
    </row>
    <row r="22" spans="2:11" ht="13" thickBot="1" x14ac:dyDescent="0.3">
      <c r="B22" s="222"/>
      <c r="C22" s="225"/>
      <c r="D22" s="225"/>
      <c r="E22" s="225"/>
      <c r="F22" s="225"/>
      <c r="G22" s="225"/>
      <c r="H22" s="225"/>
      <c r="I22" s="225"/>
      <c r="J22" s="225"/>
      <c r="K22" s="228"/>
    </row>
    <row r="23" spans="2:11" ht="13.5" thickBot="1" x14ac:dyDescent="0.35">
      <c r="B23" s="222"/>
      <c r="C23" s="239" t="s">
        <v>260</v>
      </c>
      <c r="D23" s="258" t="s">
        <v>318</v>
      </c>
      <c r="E23" s="259"/>
      <c r="F23" s="242" t="s">
        <v>319</v>
      </c>
      <c r="G23" s="242" t="s">
        <v>320</v>
      </c>
      <c r="H23" s="242" t="s">
        <v>321</v>
      </c>
      <c r="I23" s="243" t="s">
        <v>313</v>
      </c>
      <c r="J23" s="260"/>
      <c r="K23" s="228"/>
    </row>
    <row r="24" spans="2:11" ht="8.25" customHeight="1" thickBot="1" x14ac:dyDescent="0.3">
      <c r="B24" s="222"/>
      <c r="C24" s="225"/>
      <c r="D24" s="225"/>
      <c r="E24" s="225"/>
      <c r="F24" s="225"/>
      <c r="G24" s="225"/>
      <c r="H24" s="225"/>
      <c r="I24" s="225"/>
      <c r="J24" s="225"/>
      <c r="K24" s="228"/>
    </row>
    <row r="25" spans="2:11" x14ac:dyDescent="0.25">
      <c r="B25" s="222"/>
      <c r="C25" s="246"/>
      <c r="D25" s="248"/>
      <c r="E25" s="248"/>
      <c r="F25" s="248"/>
      <c r="G25" s="248"/>
      <c r="H25" s="248"/>
      <c r="I25" s="249"/>
      <c r="J25" s="225"/>
      <c r="K25" s="228"/>
    </row>
    <row r="26" spans="2:11" x14ac:dyDescent="0.25">
      <c r="B26" s="222"/>
      <c r="C26" s="250"/>
      <c r="D26" s="252"/>
      <c r="E26" s="252"/>
      <c r="F26" s="252"/>
      <c r="G26" s="252"/>
      <c r="H26" s="252"/>
      <c r="I26" s="253"/>
      <c r="J26" s="225"/>
      <c r="K26" s="228"/>
    </row>
    <row r="27" spans="2:11" x14ac:dyDescent="0.25">
      <c r="B27" s="222"/>
      <c r="C27" s="250"/>
      <c r="D27" s="252"/>
      <c r="E27" s="252"/>
      <c r="F27" s="252"/>
      <c r="G27" s="252"/>
      <c r="H27" s="252"/>
      <c r="I27" s="253"/>
      <c r="J27" s="225"/>
      <c r="K27" s="228"/>
    </row>
    <row r="28" spans="2:11" ht="13" thickBot="1" x14ac:dyDescent="0.3">
      <c r="B28" s="222"/>
      <c r="C28" s="254"/>
      <c r="D28" s="256"/>
      <c r="E28" s="256"/>
      <c r="F28" s="256"/>
      <c r="G28" s="256"/>
      <c r="H28" s="256"/>
      <c r="I28" s="257"/>
      <c r="J28" s="225"/>
      <c r="K28" s="228"/>
    </row>
    <row r="29" spans="2:11" x14ac:dyDescent="0.25">
      <c r="B29" s="222"/>
      <c r="C29" s="225"/>
      <c r="D29" s="225"/>
      <c r="E29" s="225"/>
      <c r="F29" s="225"/>
      <c r="G29" s="225"/>
      <c r="H29" s="225"/>
      <c r="I29" s="225"/>
      <c r="J29" s="225"/>
      <c r="K29" s="228"/>
    </row>
    <row r="30" spans="2:11" ht="12.75" customHeight="1" thickBot="1" x14ac:dyDescent="0.3">
      <c r="B30" s="222"/>
      <c r="C30" s="225"/>
      <c r="D30" s="225"/>
      <c r="E30" s="225"/>
      <c r="F30" s="225"/>
      <c r="G30" s="225"/>
      <c r="H30" s="225"/>
      <c r="I30" s="225"/>
      <c r="J30" s="225"/>
      <c r="K30" s="228"/>
    </row>
    <row r="31" spans="2:11" ht="13" thickBot="1" x14ac:dyDescent="0.3">
      <c r="B31" s="222"/>
      <c r="C31" s="225"/>
      <c r="D31" s="225"/>
      <c r="E31" s="225"/>
      <c r="F31" s="225"/>
      <c r="G31" s="225"/>
      <c r="H31" s="262" t="s">
        <v>252</v>
      </c>
      <c r="I31" s="263"/>
      <c r="J31" s="264"/>
      <c r="K31" s="228"/>
    </row>
    <row r="32" spans="2:11" ht="8.25" customHeight="1" thickBot="1" x14ac:dyDescent="0.3">
      <c r="B32" s="222"/>
      <c r="C32" s="225"/>
      <c r="D32" s="225"/>
      <c r="E32" s="225"/>
      <c r="F32" s="225"/>
      <c r="G32" s="225"/>
      <c r="H32" s="225"/>
      <c r="I32" s="225"/>
      <c r="J32" s="225"/>
      <c r="K32" s="228"/>
    </row>
    <row r="33" spans="2:11" ht="13" thickBot="1" x14ac:dyDescent="0.3">
      <c r="B33" s="222"/>
      <c r="C33" s="225"/>
      <c r="D33" s="225"/>
      <c r="E33" s="225"/>
      <c r="F33" s="225"/>
      <c r="G33" s="225"/>
      <c r="H33" s="265" t="s">
        <v>322</v>
      </c>
      <c r="I33" s="266"/>
      <c r="J33" s="244"/>
      <c r="K33" s="228"/>
    </row>
    <row r="34" spans="2:11" ht="8.25" customHeight="1" thickBot="1" x14ac:dyDescent="0.3">
      <c r="B34" s="222"/>
      <c r="C34" s="225"/>
      <c r="D34" s="225"/>
      <c r="E34" s="225"/>
      <c r="F34" s="225"/>
      <c r="G34" s="225"/>
      <c r="H34" s="225"/>
      <c r="I34" s="225"/>
      <c r="J34" s="225"/>
      <c r="K34" s="228"/>
    </row>
    <row r="35" spans="2:11" ht="13" thickBot="1" x14ac:dyDescent="0.3">
      <c r="B35" s="222"/>
      <c r="C35" s="225"/>
      <c r="D35" s="225"/>
      <c r="E35" s="225"/>
      <c r="F35" s="225"/>
      <c r="G35" s="225"/>
      <c r="H35" s="262" t="s">
        <v>273</v>
      </c>
      <c r="I35" s="263"/>
      <c r="J35" s="264"/>
      <c r="K35" s="228"/>
    </row>
    <row r="36" spans="2:11" ht="13" thickBot="1" x14ac:dyDescent="0.3">
      <c r="B36" s="267"/>
      <c r="C36" s="268"/>
      <c r="D36" s="268"/>
      <c r="E36" s="268"/>
      <c r="F36" s="268"/>
      <c r="G36" s="268"/>
      <c r="H36" s="268"/>
      <c r="I36" s="268"/>
      <c r="J36" s="268"/>
      <c r="K36" s="269"/>
    </row>
  </sheetData>
  <mergeCells count="5">
    <mergeCell ref="I4:I5"/>
    <mergeCell ref="J4:J5"/>
    <mergeCell ref="H31:I31"/>
    <mergeCell ref="H33:I33"/>
    <mergeCell ref="H35:I35"/>
  </mergeCells>
  <printOptions horizontalCentered="1" verticalCentered="1"/>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10" zoomScaleNormal="100" zoomScaleSheetLayoutView="110" workbookViewId="0">
      <selection activeCell="F33" sqref="F33"/>
    </sheetView>
  </sheetViews>
  <sheetFormatPr baseColWidth="10" defaultColWidth="11.453125" defaultRowHeight="12.5" x14ac:dyDescent="0.25"/>
  <cols>
    <col min="1" max="1" width="3.81640625" style="218" customWidth="1"/>
    <col min="2" max="2" width="3.7265625" style="218" customWidth="1"/>
    <col min="3" max="3" width="5.81640625" style="271" customWidth="1"/>
    <col min="4" max="4" width="17.453125" style="218" customWidth="1"/>
    <col min="5" max="7" width="11.453125" style="218"/>
    <col min="8" max="8" width="5.54296875" style="218" customWidth="1"/>
    <col min="9" max="9" width="13.54296875" style="218" customWidth="1"/>
    <col min="10" max="10" width="3.7265625" style="218" customWidth="1"/>
    <col min="11" max="16384" width="11.453125" style="218"/>
  </cols>
  <sheetData>
    <row r="1" spans="2:10" ht="13" thickBot="1" x14ac:dyDescent="0.3">
      <c r="B1" s="270"/>
    </row>
    <row r="2" spans="2:10" s="275" customFormat="1" ht="20.25" customHeight="1" thickBot="1" x14ac:dyDescent="0.3">
      <c r="B2" s="272"/>
      <c r="C2" s="273" t="s">
        <v>323</v>
      </c>
      <c r="D2" s="274"/>
      <c r="E2" s="274"/>
      <c r="F2" s="274"/>
      <c r="G2" s="274"/>
      <c r="H2" s="274"/>
      <c r="I2" s="274"/>
      <c r="J2" s="222"/>
    </row>
    <row r="3" spans="2:10" ht="13" thickBot="1" x14ac:dyDescent="0.3">
      <c r="B3" s="222"/>
      <c r="C3" s="276"/>
      <c r="D3" s="220"/>
      <c r="E3" s="220"/>
      <c r="F3" s="220"/>
      <c r="G3" s="220"/>
      <c r="H3" s="220"/>
      <c r="I3" s="220"/>
      <c r="J3" s="228"/>
    </row>
    <row r="4" spans="2:10" ht="13.5" thickBot="1" x14ac:dyDescent="0.3">
      <c r="B4" s="222"/>
      <c r="C4" s="277" t="s">
        <v>253</v>
      </c>
      <c r="D4" s="278" t="s">
        <v>252</v>
      </c>
      <c r="E4" s="279"/>
      <c r="F4" s="279"/>
      <c r="G4" s="279"/>
      <c r="H4" s="280"/>
      <c r="I4" s="281">
        <v>1</v>
      </c>
      <c r="J4" s="228"/>
    </row>
    <row r="5" spans="2:10" ht="25.5" thickBot="1" x14ac:dyDescent="0.3">
      <c r="B5" s="222"/>
      <c r="C5" s="282" t="s">
        <v>324</v>
      </c>
      <c r="D5" s="283" t="s">
        <v>254</v>
      </c>
      <c r="E5" s="284" t="s">
        <v>255</v>
      </c>
      <c r="F5" s="285" t="s">
        <v>325</v>
      </c>
      <c r="G5" s="286"/>
      <c r="H5" s="287"/>
      <c r="I5" s="288" t="s">
        <v>326</v>
      </c>
      <c r="J5" s="228"/>
    </row>
    <row r="6" spans="2:10" ht="13.5" thickBot="1" x14ac:dyDescent="0.3">
      <c r="B6" s="222"/>
      <c r="C6" s="277" t="s">
        <v>256</v>
      </c>
      <c r="D6" s="278" t="s">
        <v>257</v>
      </c>
      <c r="E6" s="279"/>
      <c r="F6" s="279"/>
      <c r="G6" s="279"/>
      <c r="H6" s="280"/>
      <c r="I6" s="289" t="s">
        <v>327</v>
      </c>
      <c r="J6" s="228"/>
    </row>
    <row r="7" spans="2:10" ht="25" x14ac:dyDescent="0.25">
      <c r="B7" s="222"/>
      <c r="C7" s="282" t="s">
        <v>328</v>
      </c>
      <c r="D7" s="290" t="s">
        <v>258</v>
      </c>
      <c r="E7" s="284" t="s">
        <v>255</v>
      </c>
      <c r="F7" s="285" t="s">
        <v>329</v>
      </c>
      <c r="G7" s="286"/>
      <c r="H7" s="287"/>
      <c r="I7" s="288" t="s">
        <v>330</v>
      </c>
      <c r="J7" s="228"/>
    </row>
    <row r="8" spans="2:10" ht="13.5" thickBot="1" x14ac:dyDescent="0.3">
      <c r="B8" s="222"/>
      <c r="C8" s="282" t="s">
        <v>331</v>
      </c>
      <c r="D8" s="283" t="s">
        <v>259</v>
      </c>
      <c r="E8" s="291" t="s">
        <v>255</v>
      </c>
      <c r="F8" s="292" t="s">
        <v>332</v>
      </c>
      <c r="G8" s="293"/>
      <c r="H8" s="293"/>
      <c r="I8" s="288" t="s">
        <v>333</v>
      </c>
      <c r="J8" s="228"/>
    </row>
    <row r="9" spans="2:10" ht="13.5" thickBot="1" x14ac:dyDescent="0.3">
      <c r="B9" s="222"/>
      <c r="C9" s="277" t="s">
        <v>260</v>
      </c>
      <c r="D9" s="278" t="s">
        <v>261</v>
      </c>
      <c r="E9" s="279"/>
      <c r="F9" s="279"/>
      <c r="G9" s="279"/>
      <c r="H9" s="280"/>
      <c r="I9" s="289" t="s">
        <v>334</v>
      </c>
      <c r="J9" s="228"/>
    </row>
    <row r="10" spans="2:10" ht="25.5" thickBot="1" x14ac:dyDescent="0.3">
      <c r="B10" s="222"/>
      <c r="C10" s="282" t="s">
        <v>335</v>
      </c>
      <c r="D10" s="283" t="s">
        <v>262</v>
      </c>
      <c r="E10" s="291" t="s">
        <v>255</v>
      </c>
      <c r="F10" s="292" t="s">
        <v>336</v>
      </c>
      <c r="G10" s="293"/>
      <c r="H10" s="293"/>
      <c r="I10" s="288" t="s">
        <v>337</v>
      </c>
      <c r="J10" s="228"/>
    </row>
    <row r="11" spans="2:10" ht="13.5" thickBot="1" x14ac:dyDescent="0.3">
      <c r="B11" s="222"/>
      <c r="C11" s="277" t="s">
        <v>263</v>
      </c>
      <c r="D11" s="278" t="s">
        <v>264</v>
      </c>
      <c r="E11" s="279"/>
      <c r="F11" s="279"/>
      <c r="G11" s="279"/>
      <c r="H11" s="280"/>
      <c r="I11" s="289" t="s">
        <v>338</v>
      </c>
      <c r="J11" s="228"/>
    </row>
    <row r="12" spans="2:10" ht="13.5" thickBot="1" x14ac:dyDescent="0.3">
      <c r="B12" s="222"/>
      <c r="C12" s="291"/>
      <c r="D12" s="294"/>
      <c r="E12" s="295"/>
      <c r="F12" s="295"/>
      <c r="G12" s="295"/>
      <c r="H12" s="295"/>
      <c r="I12" s="296"/>
      <c r="J12" s="228"/>
    </row>
    <row r="13" spans="2:10" ht="21.75" customHeight="1" thickBot="1" x14ac:dyDescent="0.3">
      <c r="B13" s="222"/>
      <c r="C13" s="278" t="s">
        <v>265</v>
      </c>
      <c r="D13" s="297"/>
      <c r="E13" s="297"/>
      <c r="F13" s="297"/>
      <c r="G13" s="297"/>
      <c r="H13" s="298"/>
      <c r="I13" s="299" t="s">
        <v>339</v>
      </c>
      <c r="J13" s="228"/>
    </row>
    <row r="14" spans="2:10" ht="13" thickBot="1" x14ac:dyDescent="0.3">
      <c r="B14" s="267"/>
      <c r="C14" s="300"/>
      <c r="D14" s="268"/>
      <c r="E14" s="268"/>
      <c r="F14" s="268"/>
      <c r="G14" s="268"/>
      <c r="H14" s="268"/>
      <c r="I14" s="268"/>
      <c r="J14" s="269"/>
    </row>
    <row r="19" spans="3:9" ht="13" x14ac:dyDescent="0.25">
      <c r="C19" s="282"/>
      <c r="D19" s="283"/>
      <c r="E19" s="291"/>
      <c r="F19" s="292"/>
      <c r="G19" s="293"/>
      <c r="H19" s="293"/>
      <c r="I19" s="288"/>
    </row>
  </sheetData>
  <mergeCells count="11">
    <mergeCell ref="D9:H9"/>
    <mergeCell ref="G10:H10"/>
    <mergeCell ref="D11:H11"/>
    <mergeCell ref="C13:H13"/>
    <mergeCell ref="G19:H19"/>
    <mergeCell ref="C2:I2"/>
    <mergeCell ref="D4:H4"/>
    <mergeCell ref="G5:H5"/>
    <mergeCell ref="D6:H6"/>
    <mergeCell ref="G7:H7"/>
    <mergeCell ref="G8:H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0"/>
  <sheetViews>
    <sheetView showGridLines="0" topLeftCell="A78" zoomScale="60" zoomScaleNormal="60" zoomScaleSheetLayoutView="11" workbookViewId="0">
      <selection activeCell="D88" sqref="D88:AB88"/>
    </sheetView>
  </sheetViews>
  <sheetFormatPr baseColWidth="10" defaultColWidth="11.54296875" defaultRowHeight="15.5" x14ac:dyDescent="0.35"/>
  <cols>
    <col min="1" max="1" width="3.54296875" style="301" customWidth="1"/>
    <col min="2" max="2" width="6.453125" style="316" customWidth="1"/>
    <col min="3" max="3" width="31.54296875" style="316" customWidth="1"/>
    <col min="4" max="4" width="28.1796875" style="316" bestFit="1" customWidth="1"/>
    <col min="5" max="7" width="13.7265625" style="305" customWidth="1"/>
    <col min="8" max="8" width="14.26953125" style="305" bestFit="1" customWidth="1"/>
    <col min="9" max="13" width="13.7265625" style="305" customWidth="1"/>
    <col min="14" max="14" width="14.26953125" style="305" bestFit="1" customWidth="1"/>
    <col min="15" max="16" width="13.7265625" style="305" customWidth="1"/>
    <col min="17" max="19" width="14.26953125" style="305" hidden="1" customWidth="1"/>
    <col min="20" max="28" width="13.7265625" style="305" hidden="1" customWidth="1"/>
    <col min="29" max="29" width="20.54296875" style="315" customWidth="1"/>
    <col min="30" max="30" width="13.54296875" style="301" customWidth="1"/>
    <col min="31" max="31" width="13.81640625" style="301" bestFit="1" customWidth="1"/>
    <col min="32" max="16384" width="11.54296875" style="301"/>
  </cols>
  <sheetData>
    <row r="1" spans="1:38" ht="71.5" customHeight="1" x14ac:dyDescent="0.35">
      <c r="B1" s="302"/>
      <c r="C1" s="303"/>
      <c r="D1" s="303"/>
      <c r="E1" s="304"/>
      <c r="F1" s="303"/>
      <c r="AC1" s="306"/>
      <c r="AD1" s="306"/>
      <c r="AE1" s="306"/>
      <c r="AF1" s="306"/>
      <c r="AG1" s="306"/>
      <c r="AH1" s="306"/>
      <c r="AI1" s="306"/>
      <c r="AJ1" s="306"/>
      <c r="AK1" s="306"/>
      <c r="AL1" s="306"/>
    </row>
    <row r="2" spans="1:38" ht="12" customHeight="1" x14ac:dyDescent="0.35">
      <c r="B2" s="307" t="s">
        <v>340</v>
      </c>
      <c r="C2" s="307"/>
      <c r="D2" s="308" t="s">
        <v>341</v>
      </c>
      <c r="E2" s="308"/>
      <c r="F2" s="308"/>
      <c r="G2" s="308"/>
      <c r="H2" s="308"/>
      <c r="I2" s="308"/>
      <c r="J2" s="308"/>
      <c r="K2" s="308"/>
      <c r="L2" s="308"/>
      <c r="M2" s="308"/>
      <c r="N2" s="308"/>
      <c r="O2" s="308"/>
      <c r="P2" s="308"/>
      <c r="Q2" s="308"/>
      <c r="R2" s="308"/>
      <c r="S2" s="308"/>
      <c r="T2" s="308"/>
      <c r="U2" s="308"/>
      <c r="V2" s="308"/>
      <c r="W2" s="308"/>
      <c r="X2" s="308"/>
      <c r="Y2" s="308"/>
      <c r="Z2" s="308"/>
      <c r="AA2" s="308"/>
      <c r="AB2" s="308"/>
      <c r="AC2" s="306"/>
      <c r="AD2" s="306"/>
      <c r="AE2" s="306"/>
      <c r="AF2" s="306"/>
      <c r="AG2" s="306"/>
      <c r="AH2" s="306"/>
      <c r="AI2" s="306"/>
      <c r="AJ2" s="306"/>
      <c r="AK2" s="306"/>
      <c r="AL2" s="306"/>
    </row>
    <row r="3" spans="1:38" ht="12" customHeight="1" x14ac:dyDescent="0.35">
      <c r="B3" s="309" t="s">
        <v>342</v>
      </c>
      <c r="C3" s="309"/>
      <c r="D3" s="310" t="s">
        <v>343</v>
      </c>
      <c r="E3" s="310"/>
      <c r="F3" s="310"/>
      <c r="G3" s="310"/>
      <c r="H3" s="310"/>
      <c r="I3" s="310"/>
      <c r="J3" s="310"/>
      <c r="K3" s="310"/>
      <c r="L3" s="310"/>
      <c r="M3" s="310"/>
      <c r="N3" s="310"/>
      <c r="O3" s="310"/>
      <c r="P3" s="310"/>
      <c r="Q3" s="310"/>
      <c r="R3" s="310"/>
      <c r="S3" s="310"/>
      <c r="T3" s="310"/>
      <c r="U3" s="310"/>
      <c r="V3" s="310"/>
      <c r="W3" s="310"/>
      <c r="X3" s="310"/>
      <c r="Y3" s="310"/>
      <c r="Z3" s="310"/>
      <c r="AA3" s="310"/>
      <c r="AB3" s="310"/>
      <c r="AC3" s="306"/>
      <c r="AD3" s="306"/>
      <c r="AE3" s="306"/>
      <c r="AF3" s="306"/>
      <c r="AG3" s="306"/>
      <c r="AH3" s="306"/>
      <c r="AI3" s="306"/>
      <c r="AJ3" s="306"/>
      <c r="AK3" s="306"/>
      <c r="AL3" s="306"/>
    </row>
    <row r="4" spans="1:38" ht="36.65" customHeight="1" x14ac:dyDescent="0.35">
      <c r="B4" s="311"/>
      <c r="C4" s="312" t="s">
        <v>344</v>
      </c>
      <c r="D4" s="312" t="s">
        <v>345</v>
      </c>
      <c r="E4" s="313"/>
      <c r="G4" s="314" t="s">
        <v>346</v>
      </c>
      <c r="H4" s="314"/>
      <c r="I4" s="314"/>
      <c r="J4" s="314"/>
      <c r="K4" s="314"/>
      <c r="L4" s="314"/>
      <c r="M4" s="314"/>
      <c r="N4" s="314"/>
      <c r="O4" s="314"/>
      <c r="P4" s="314"/>
      <c r="Q4" s="314"/>
      <c r="R4" s="314"/>
      <c r="S4" s="314"/>
      <c r="T4" s="314"/>
      <c r="AD4" s="306"/>
      <c r="AE4" s="306"/>
      <c r="AF4" s="306"/>
      <c r="AG4" s="306"/>
      <c r="AH4" s="306"/>
      <c r="AI4" s="306"/>
      <c r="AJ4" s="306"/>
      <c r="AK4" s="306"/>
      <c r="AL4" s="306"/>
    </row>
    <row r="5" spans="1:38" ht="9" customHeight="1" thickBot="1" x14ac:dyDescent="0.85">
      <c r="B5" s="311"/>
      <c r="C5" s="311"/>
      <c r="G5" s="317"/>
      <c r="H5" s="317"/>
      <c r="I5" s="317"/>
      <c r="J5" s="317"/>
      <c r="K5" s="317"/>
      <c r="L5" s="317"/>
      <c r="M5" s="317"/>
      <c r="N5" s="317"/>
      <c r="O5" s="317"/>
      <c r="P5" s="317"/>
      <c r="Q5" s="317"/>
      <c r="R5" s="317"/>
      <c r="S5" s="317"/>
      <c r="T5" s="317"/>
      <c r="AD5" s="306"/>
      <c r="AE5" s="306"/>
      <c r="AF5" s="306"/>
      <c r="AG5" s="306"/>
      <c r="AH5" s="306"/>
      <c r="AI5" s="306"/>
      <c r="AJ5" s="306"/>
      <c r="AK5" s="306"/>
      <c r="AL5" s="306"/>
    </row>
    <row r="6" spans="1:38" s="318" customFormat="1" ht="20.5" customHeight="1" x14ac:dyDescent="0.35">
      <c r="B6" s="319" t="s">
        <v>347</v>
      </c>
      <c r="C6" s="320" t="s">
        <v>3</v>
      </c>
      <c r="D6" s="321" t="s">
        <v>273</v>
      </c>
      <c r="E6" s="321" t="s">
        <v>348</v>
      </c>
      <c r="F6" s="321"/>
      <c r="G6" s="321"/>
      <c r="H6" s="321"/>
      <c r="I6" s="321" t="s">
        <v>349</v>
      </c>
      <c r="J6" s="321"/>
      <c r="K6" s="321"/>
      <c r="L6" s="321"/>
      <c r="M6" s="321" t="s">
        <v>350</v>
      </c>
      <c r="N6" s="321"/>
      <c r="O6" s="321"/>
      <c r="P6" s="321"/>
      <c r="Q6" s="321" t="s">
        <v>351</v>
      </c>
      <c r="R6" s="321"/>
      <c r="S6" s="321"/>
      <c r="T6" s="321"/>
      <c r="U6" s="321" t="s">
        <v>352</v>
      </c>
      <c r="V6" s="321"/>
      <c r="W6" s="321"/>
      <c r="X6" s="321"/>
      <c r="Y6" s="321" t="s">
        <v>353</v>
      </c>
      <c r="Z6" s="321"/>
      <c r="AA6" s="321"/>
      <c r="AB6" s="322"/>
      <c r="AC6" s="323"/>
      <c r="AD6" s="324"/>
      <c r="AE6" s="324"/>
      <c r="AF6" s="324"/>
      <c r="AG6" s="324"/>
      <c r="AH6" s="324"/>
      <c r="AI6" s="324"/>
      <c r="AJ6" s="324"/>
      <c r="AK6" s="324"/>
      <c r="AL6" s="324"/>
    </row>
    <row r="7" spans="1:38" s="318" customFormat="1" ht="20.5" customHeight="1" thickBot="1" x14ac:dyDescent="0.4">
      <c r="B7" s="325"/>
      <c r="C7" s="326"/>
      <c r="D7" s="327"/>
      <c r="E7" s="328" t="s">
        <v>354</v>
      </c>
      <c r="F7" s="328" t="s">
        <v>355</v>
      </c>
      <c r="G7" s="328" t="s">
        <v>356</v>
      </c>
      <c r="H7" s="328" t="s">
        <v>357</v>
      </c>
      <c r="I7" s="328" t="s">
        <v>358</v>
      </c>
      <c r="J7" s="328" t="s">
        <v>359</v>
      </c>
      <c r="K7" s="328" t="s">
        <v>360</v>
      </c>
      <c r="L7" s="328" t="s">
        <v>361</v>
      </c>
      <c r="M7" s="328" t="s">
        <v>362</v>
      </c>
      <c r="N7" s="328" t="s">
        <v>363</v>
      </c>
      <c r="O7" s="328" t="s">
        <v>364</v>
      </c>
      <c r="P7" s="328" t="s">
        <v>365</v>
      </c>
      <c r="Q7" s="329" t="s">
        <v>366</v>
      </c>
      <c r="R7" s="328" t="s">
        <v>367</v>
      </c>
      <c r="S7" s="328" t="s">
        <v>368</v>
      </c>
      <c r="T7" s="328" t="s">
        <v>369</v>
      </c>
      <c r="U7" s="328" t="s">
        <v>370</v>
      </c>
      <c r="V7" s="328" t="s">
        <v>371</v>
      </c>
      <c r="W7" s="328" t="s">
        <v>372</v>
      </c>
      <c r="X7" s="328" t="s">
        <v>373</v>
      </c>
      <c r="Y7" s="328" t="s">
        <v>374</v>
      </c>
      <c r="Z7" s="328" t="s">
        <v>375</v>
      </c>
      <c r="AA7" s="328" t="s">
        <v>376</v>
      </c>
      <c r="AB7" s="330" t="s">
        <v>377</v>
      </c>
      <c r="AC7" s="323"/>
      <c r="AD7" s="324"/>
      <c r="AE7" s="324"/>
      <c r="AF7" s="324"/>
      <c r="AG7" s="324"/>
      <c r="AH7" s="324"/>
      <c r="AI7" s="324"/>
      <c r="AJ7" s="324"/>
      <c r="AK7" s="324"/>
      <c r="AL7" s="324"/>
    </row>
    <row r="8" spans="1:38" s="343" customFormat="1" ht="12" customHeight="1" x14ac:dyDescent="0.3">
      <c r="A8" s="331"/>
      <c r="B8" s="332" t="s">
        <v>278</v>
      </c>
      <c r="C8" s="333" t="str">
        <f>'Planilla Computo y Presupuesto'!D10</f>
        <v>TAREAS PRELIMINARES</v>
      </c>
      <c r="D8" s="334"/>
      <c r="E8" s="566"/>
      <c r="F8" s="567"/>
      <c r="G8" s="568"/>
      <c r="H8" s="569"/>
      <c r="I8" s="570"/>
      <c r="J8" s="571"/>
      <c r="K8" s="568"/>
      <c r="L8" s="569"/>
      <c r="M8" s="570"/>
      <c r="N8" s="571"/>
      <c r="O8" s="568"/>
      <c r="P8" s="569"/>
      <c r="Q8" s="339"/>
      <c r="R8" s="338"/>
      <c r="S8" s="335"/>
      <c r="T8" s="336"/>
      <c r="U8" s="337"/>
      <c r="V8" s="338"/>
      <c r="W8" s="335"/>
      <c r="X8" s="336"/>
      <c r="Y8" s="337"/>
      <c r="Z8" s="338"/>
      <c r="AA8" s="335"/>
      <c r="AB8" s="340"/>
      <c r="AC8" s="341"/>
      <c r="AD8" s="342"/>
      <c r="AE8" s="342"/>
      <c r="AF8" s="342"/>
      <c r="AG8" s="342"/>
      <c r="AH8" s="342"/>
      <c r="AI8" s="342"/>
      <c r="AJ8" s="342"/>
      <c r="AK8" s="342"/>
      <c r="AL8" s="342"/>
    </row>
    <row r="9" spans="1:38" s="354" customFormat="1" ht="12" customHeight="1" thickBot="1" x14ac:dyDescent="0.35">
      <c r="A9" s="344"/>
      <c r="B9" s="345"/>
      <c r="C9" s="346"/>
      <c r="D9" s="347"/>
      <c r="E9" s="572">
        <f>$D8*E8</f>
        <v>0</v>
      </c>
      <c r="F9" s="573">
        <f t="shared" ref="F9:AB11" si="0">$D8*F8</f>
        <v>0</v>
      </c>
      <c r="G9" s="573">
        <f t="shared" si="0"/>
        <v>0</v>
      </c>
      <c r="H9" s="574">
        <f t="shared" si="0"/>
        <v>0</v>
      </c>
      <c r="I9" s="575">
        <f t="shared" si="0"/>
        <v>0</v>
      </c>
      <c r="J9" s="573">
        <f t="shared" si="0"/>
        <v>0</v>
      </c>
      <c r="K9" s="573">
        <f t="shared" si="0"/>
        <v>0</v>
      </c>
      <c r="L9" s="574">
        <f t="shared" si="0"/>
        <v>0</v>
      </c>
      <c r="M9" s="575">
        <f t="shared" si="0"/>
        <v>0</v>
      </c>
      <c r="N9" s="573">
        <f t="shared" si="0"/>
        <v>0</v>
      </c>
      <c r="O9" s="573">
        <f t="shared" si="0"/>
        <v>0</v>
      </c>
      <c r="P9" s="574">
        <f t="shared" si="0"/>
        <v>0</v>
      </c>
      <c r="Q9" s="351">
        <f t="shared" si="0"/>
        <v>0</v>
      </c>
      <c r="R9" s="348">
        <f t="shared" si="0"/>
        <v>0</v>
      </c>
      <c r="S9" s="348">
        <f t="shared" si="0"/>
        <v>0</v>
      </c>
      <c r="T9" s="349">
        <f t="shared" si="0"/>
        <v>0</v>
      </c>
      <c r="U9" s="350">
        <f t="shared" si="0"/>
        <v>0</v>
      </c>
      <c r="V9" s="348">
        <f t="shared" si="0"/>
        <v>0</v>
      </c>
      <c r="W9" s="348">
        <f t="shared" si="0"/>
        <v>0</v>
      </c>
      <c r="X9" s="349">
        <f t="shared" si="0"/>
        <v>0</v>
      </c>
      <c r="Y9" s="350">
        <f t="shared" si="0"/>
        <v>0</v>
      </c>
      <c r="Z9" s="348">
        <f t="shared" si="0"/>
        <v>0</v>
      </c>
      <c r="AA9" s="348">
        <f t="shared" si="0"/>
        <v>0</v>
      </c>
      <c r="AB9" s="352">
        <f t="shared" si="0"/>
        <v>0</v>
      </c>
      <c r="AC9" s="353">
        <f>SUM(E9:AB9)</f>
        <v>0</v>
      </c>
      <c r="AD9" s="342"/>
      <c r="AE9" s="342"/>
      <c r="AF9" s="342"/>
      <c r="AG9" s="342"/>
      <c r="AH9" s="342"/>
      <c r="AI9" s="342"/>
      <c r="AJ9" s="342"/>
      <c r="AK9" s="342"/>
      <c r="AL9" s="342"/>
    </row>
    <row r="10" spans="1:38" s="343" customFormat="1" ht="12" customHeight="1" x14ac:dyDescent="0.3">
      <c r="A10" s="331"/>
      <c r="B10" s="332" t="s">
        <v>16</v>
      </c>
      <c r="C10" s="333" t="str">
        <f>'Planilla Computo y Presupuesto'!D13</f>
        <v>DEMOLICIONES Y RETIROS</v>
      </c>
      <c r="D10" s="355"/>
      <c r="E10" s="367"/>
      <c r="F10" s="359"/>
      <c r="G10" s="360"/>
      <c r="H10" s="357"/>
      <c r="I10" s="358"/>
      <c r="J10" s="359"/>
      <c r="K10" s="360"/>
      <c r="L10" s="357"/>
      <c r="M10" s="358"/>
      <c r="N10" s="576"/>
      <c r="O10" s="577"/>
      <c r="P10" s="357"/>
      <c r="Q10" s="358"/>
      <c r="R10" s="359"/>
      <c r="S10" s="360"/>
      <c r="T10" s="361"/>
      <c r="U10" s="362"/>
      <c r="V10" s="363"/>
      <c r="W10" s="364"/>
      <c r="X10" s="361"/>
      <c r="Y10" s="362"/>
      <c r="Z10" s="363"/>
      <c r="AA10" s="364"/>
      <c r="AB10" s="365"/>
      <c r="AC10" s="341"/>
      <c r="AD10" s="342"/>
      <c r="AE10" s="353"/>
      <c r="AF10" s="342"/>
      <c r="AG10" s="342"/>
      <c r="AH10" s="342"/>
      <c r="AI10" s="342"/>
      <c r="AJ10" s="342"/>
      <c r="AK10" s="342"/>
      <c r="AL10" s="342"/>
    </row>
    <row r="11" spans="1:38" s="354" customFormat="1" ht="12" customHeight="1" thickBot="1" x14ac:dyDescent="0.35">
      <c r="A11" s="344"/>
      <c r="B11" s="345"/>
      <c r="C11" s="346"/>
      <c r="D11" s="366"/>
      <c r="E11" s="578">
        <f>$D$10*E10</f>
        <v>0</v>
      </c>
      <c r="F11" s="573">
        <f t="shared" ref="F11:H11" si="1">$D$10*F10</f>
        <v>0</v>
      </c>
      <c r="G11" s="573">
        <f t="shared" si="1"/>
        <v>0</v>
      </c>
      <c r="H11" s="574">
        <f t="shared" si="1"/>
        <v>0</v>
      </c>
      <c r="I11" s="575">
        <f t="shared" si="0"/>
        <v>0</v>
      </c>
      <c r="J11" s="573">
        <f t="shared" si="0"/>
        <v>0</v>
      </c>
      <c r="K11" s="573">
        <f t="shared" si="0"/>
        <v>0</v>
      </c>
      <c r="L11" s="574">
        <f t="shared" si="0"/>
        <v>0</v>
      </c>
      <c r="M11" s="575">
        <f t="shared" si="0"/>
        <v>0</v>
      </c>
      <c r="N11" s="579">
        <f t="shared" si="0"/>
        <v>0</v>
      </c>
      <c r="O11" s="579">
        <f t="shared" si="0"/>
        <v>0</v>
      </c>
      <c r="P11" s="574">
        <f t="shared" si="0"/>
        <v>0</v>
      </c>
      <c r="Q11" s="351">
        <f t="shared" si="0"/>
        <v>0</v>
      </c>
      <c r="R11" s="348">
        <f t="shared" si="0"/>
        <v>0</v>
      </c>
      <c r="S11" s="348">
        <f t="shared" si="0"/>
        <v>0</v>
      </c>
      <c r="T11" s="349">
        <f t="shared" si="0"/>
        <v>0</v>
      </c>
      <c r="U11" s="350">
        <f t="shared" si="0"/>
        <v>0</v>
      </c>
      <c r="V11" s="348">
        <f t="shared" si="0"/>
        <v>0</v>
      </c>
      <c r="W11" s="348">
        <f t="shared" si="0"/>
        <v>0</v>
      </c>
      <c r="X11" s="349">
        <f t="shared" si="0"/>
        <v>0</v>
      </c>
      <c r="Y11" s="350">
        <f t="shared" si="0"/>
        <v>0</v>
      </c>
      <c r="Z11" s="348">
        <f t="shared" si="0"/>
        <v>0</v>
      </c>
      <c r="AA11" s="348">
        <f t="shared" si="0"/>
        <v>0</v>
      </c>
      <c r="AB11" s="352">
        <f t="shared" si="0"/>
        <v>0</v>
      </c>
      <c r="AC11" s="353">
        <f>SUM(E11:AB11)</f>
        <v>0</v>
      </c>
      <c r="AD11" s="353"/>
      <c r="AE11" s="342"/>
      <c r="AF11" s="342"/>
      <c r="AG11" s="342"/>
      <c r="AH11" s="342"/>
      <c r="AI11" s="342"/>
      <c r="AJ11" s="342"/>
      <c r="AK11" s="342"/>
      <c r="AL11" s="342"/>
    </row>
    <row r="12" spans="1:38" s="343" customFormat="1" ht="12" customHeight="1" x14ac:dyDescent="0.3">
      <c r="A12" s="331"/>
      <c r="B12" s="332" t="s">
        <v>44</v>
      </c>
      <c r="C12" s="333" t="str">
        <f>'Planilla Computo y Presupuesto'!D26</f>
        <v>ALBAÑILERÍA</v>
      </c>
      <c r="D12" s="334"/>
      <c r="E12" s="367"/>
      <c r="F12" s="359"/>
      <c r="G12" s="360"/>
      <c r="H12" s="357"/>
      <c r="I12" s="358"/>
      <c r="J12" s="359"/>
      <c r="K12" s="360"/>
      <c r="L12" s="368"/>
      <c r="M12" s="362"/>
      <c r="N12" s="363"/>
      <c r="O12" s="364"/>
      <c r="P12" s="361"/>
      <c r="Q12" s="339"/>
      <c r="R12" s="359"/>
      <c r="S12" s="360"/>
      <c r="T12" s="357"/>
      <c r="U12" s="362"/>
      <c r="V12" s="363"/>
      <c r="W12" s="364"/>
      <c r="X12" s="361"/>
      <c r="Y12" s="362"/>
      <c r="Z12" s="363"/>
      <c r="AA12" s="364"/>
      <c r="AB12" s="365"/>
      <c r="AC12" s="353"/>
      <c r="AD12" s="342"/>
      <c r="AE12" s="353"/>
      <c r="AF12" s="342"/>
      <c r="AG12" s="342"/>
      <c r="AH12" s="342"/>
      <c r="AI12" s="342"/>
      <c r="AJ12" s="342"/>
      <c r="AK12" s="342"/>
      <c r="AL12" s="342"/>
    </row>
    <row r="13" spans="1:38" s="354" customFormat="1" ht="12" customHeight="1" thickBot="1" x14ac:dyDescent="0.35">
      <c r="A13" s="344"/>
      <c r="B13" s="345"/>
      <c r="C13" s="346"/>
      <c r="D13" s="347"/>
      <c r="E13" s="578">
        <f>$D$12*E12</f>
        <v>0</v>
      </c>
      <c r="F13" s="573">
        <f t="shared" ref="F13:AB13" si="2">$D$12*F12</f>
        <v>0</v>
      </c>
      <c r="G13" s="573">
        <f t="shared" si="2"/>
        <v>0</v>
      </c>
      <c r="H13" s="574">
        <f t="shared" si="2"/>
        <v>0</v>
      </c>
      <c r="I13" s="575">
        <f t="shared" si="2"/>
        <v>0</v>
      </c>
      <c r="J13" s="573">
        <f t="shared" si="2"/>
        <v>0</v>
      </c>
      <c r="K13" s="573">
        <f t="shared" si="2"/>
        <v>0</v>
      </c>
      <c r="L13" s="574">
        <f t="shared" si="2"/>
        <v>0</v>
      </c>
      <c r="M13" s="575">
        <f t="shared" si="2"/>
        <v>0</v>
      </c>
      <c r="N13" s="573">
        <f t="shared" si="2"/>
        <v>0</v>
      </c>
      <c r="O13" s="573">
        <f t="shared" si="2"/>
        <v>0</v>
      </c>
      <c r="P13" s="574">
        <f t="shared" si="2"/>
        <v>0</v>
      </c>
      <c r="Q13" s="369">
        <f t="shared" si="2"/>
        <v>0</v>
      </c>
      <c r="R13" s="348">
        <f t="shared" si="2"/>
        <v>0</v>
      </c>
      <c r="S13" s="348">
        <f t="shared" si="2"/>
        <v>0</v>
      </c>
      <c r="T13" s="349">
        <f t="shared" si="2"/>
        <v>0</v>
      </c>
      <c r="U13" s="350">
        <f t="shared" si="2"/>
        <v>0</v>
      </c>
      <c r="V13" s="348">
        <f t="shared" si="2"/>
        <v>0</v>
      </c>
      <c r="W13" s="348">
        <f t="shared" si="2"/>
        <v>0</v>
      </c>
      <c r="X13" s="349">
        <f t="shared" si="2"/>
        <v>0</v>
      </c>
      <c r="Y13" s="350">
        <f t="shared" si="2"/>
        <v>0</v>
      </c>
      <c r="Z13" s="348">
        <f t="shared" si="2"/>
        <v>0</v>
      </c>
      <c r="AA13" s="348">
        <f t="shared" si="2"/>
        <v>0</v>
      </c>
      <c r="AB13" s="352">
        <f t="shared" si="2"/>
        <v>0</v>
      </c>
      <c r="AC13" s="353">
        <f>SUM(E13:AB13)</f>
        <v>0</v>
      </c>
      <c r="AD13" s="342"/>
      <c r="AE13" s="342"/>
      <c r="AF13" s="342"/>
      <c r="AG13" s="342"/>
      <c r="AH13" s="342"/>
      <c r="AI13" s="342"/>
      <c r="AJ13" s="342"/>
      <c r="AK13" s="342"/>
      <c r="AL13" s="342"/>
    </row>
    <row r="14" spans="1:38" s="343" customFormat="1" ht="12" customHeight="1" x14ac:dyDescent="0.3">
      <c r="A14" s="331"/>
      <c r="B14" s="332" t="s">
        <v>59</v>
      </c>
      <c r="C14" s="333" t="str">
        <f>'Planilla Computo y Presupuesto'!D34</f>
        <v>ANTENA</v>
      </c>
      <c r="D14" s="334"/>
      <c r="E14" s="370"/>
      <c r="F14" s="363"/>
      <c r="G14" s="360"/>
      <c r="H14" s="357"/>
      <c r="I14" s="371"/>
      <c r="J14" s="358"/>
      <c r="K14" s="372"/>
      <c r="L14" s="372"/>
      <c r="M14" s="371"/>
      <c r="N14" s="358"/>
      <c r="O14" s="372"/>
      <c r="P14" s="373"/>
      <c r="Q14" s="374"/>
      <c r="R14" s="374"/>
      <c r="S14" s="374"/>
      <c r="T14" s="374"/>
      <c r="U14" s="362"/>
      <c r="V14" s="363"/>
      <c r="W14" s="364"/>
      <c r="X14" s="361"/>
      <c r="Y14" s="362"/>
      <c r="Z14" s="363"/>
      <c r="AA14" s="364"/>
      <c r="AB14" s="365"/>
      <c r="AC14" s="353"/>
      <c r="AD14" s="342"/>
      <c r="AE14" s="353"/>
      <c r="AF14" s="342"/>
      <c r="AG14" s="342"/>
      <c r="AH14" s="342"/>
      <c r="AI14" s="342"/>
      <c r="AJ14" s="342"/>
      <c r="AK14" s="342"/>
      <c r="AL14" s="342"/>
    </row>
    <row r="15" spans="1:38" s="354" customFormat="1" ht="12" customHeight="1" thickBot="1" x14ac:dyDescent="0.35">
      <c r="A15" s="344"/>
      <c r="B15" s="345"/>
      <c r="C15" s="346"/>
      <c r="D15" s="347"/>
      <c r="E15" s="578">
        <f>$D$14*E14</f>
        <v>0</v>
      </c>
      <c r="F15" s="573">
        <f t="shared" ref="F15:AB15" si="3">$D$14*F14</f>
        <v>0</v>
      </c>
      <c r="G15" s="573">
        <f t="shared" si="3"/>
        <v>0</v>
      </c>
      <c r="H15" s="574">
        <f t="shared" si="3"/>
        <v>0</v>
      </c>
      <c r="I15" s="575">
        <f>$D$14*I14</f>
        <v>0</v>
      </c>
      <c r="J15" s="573">
        <f t="shared" si="3"/>
        <v>0</v>
      </c>
      <c r="K15" s="573">
        <f t="shared" si="3"/>
        <v>0</v>
      </c>
      <c r="L15" s="574">
        <f t="shared" si="3"/>
        <v>0</v>
      </c>
      <c r="M15" s="575">
        <f t="shared" si="3"/>
        <v>0</v>
      </c>
      <c r="N15" s="573">
        <f t="shared" si="3"/>
        <v>0</v>
      </c>
      <c r="O15" s="573">
        <f t="shared" si="3"/>
        <v>0</v>
      </c>
      <c r="P15" s="574">
        <f t="shared" si="3"/>
        <v>0</v>
      </c>
      <c r="Q15" s="351">
        <f t="shared" si="3"/>
        <v>0</v>
      </c>
      <c r="R15" s="375">
        <f t="shared" si="3"/>
        <v>0</v>
      </c>
      <c r="S15" s="376">
        <f t="shared" si="3"/>
        <v>0</v>
      </c>
      <c r="T15" s="349">
        <f t="shared" si="3"/>
        <v>0</v>
      </c>
      <c r="U15" s="350">
        <f t="shared" si="3"/>
        <v>0</v>
      </c>
      <c r="V15" s="348">
        <f t="shared" si="3"/>
        <v>0</v>
      </c>
      <c r="W15" s="348">
        <f t="shared" si="3"/>
        <v>0</v>
      </c>
      <c r="X15" s="349">
        <f t="shared" si="3"/>
        <v>0</v>
      </c>
      <c r="Y15" s="350">
        <f t="shared" si="3"/>
        <v>0</v>
      </c>
      <c r="Z15" s="348">
        <f t="shared" si="3"/>
        <v>0</v>
      </c>
      <c r="AA15" s="348">
        <f t="shared" si="3"/>
        <v>0</v>
      </c>
      <c r="AB15" s="352">
        <f t="shared" si="3"/>
        <v>0</v>
      </c>
      <c r="AC15" s="353">
        <f>SUM(E15:AB15)</f>
        <v>0</v>
      </c>
      <c r="AD15" s="342"/>
      <c r="AE15" s="342"/>
      <c r="AF15" s="342"/>
      <c r="AG15" s="342"/>
      <c r="AH15" s="342"/>
      <c r="AI15" s="342"/>
      <c r="AJ15" s="342"/>
      <c r="AK15" s="342"/>
      <c r="AL15" s="342"/>
    </row>
    <row r="16" spans="1:38" s="343" customFormat="1" ht="12" customHeight="1" x14ac:dyDescent="0.3">
      <c r="A16" s="331"/>
      <c r="B16" s="332" t="s">
        <v>65</v>
      </c>
      <c r="C16" s="333" t="str">
        <f>'Planilla Computo y Presupuesto'!D37</f>
        <v>CONSTRUCCIÓN EN SECO</v>
      </c>
      <c r="D16" s="334"/>
      <c r="E16" s="370"/>
      <c r="F16" s="363"/>
      <c r="G16" s="364"/>
      <c r="H16" s="361"/>
      <c r="I16" s="358"/>
      <c r="J16" s="359"/>
      <c r="K16" s="364"/>
      <c r="L16" s="361"/>
      <c r="M16" s="358"/>
      <c r="N16" s="359"/>
      <c r="O16" s="364"/>
      <c r="P16" s="361"/>
      <c r="Q16" s="362"/>
      <c r="R16" s="377"/>
      <c r="S16" s="378"/>
      <c r="T16" s="379"/>
      <c r="U16" s="362"/>
      <c r="V16" s="363"/>
      <c r="W16" s="364"/>
      <c r="X16" s="361"/>
      <c r="Y16" s="362"/>
      <c r="Z16" s="363"/>
      <c r="AA16" s="364"/>
      <c r="AB16" s="365"/>
      <c r="AC16" s="353"/>
      <c r="AD16" s="342"/>
      <c r="AE16" s="353"/>
      <c r="AF16" s="342"/>
      <c r="AG16" s="342"/>
      <c r="AH16" s="342"/>
      <c r="AI16" s="342"/>
      <c r="AJ16" s="342"/>
      <c r="AK16" s="342"/>
      <c r="AL16" s="342"/>
    </row>
    <row r="17" spans="1:38" s="354" customFormat="1" ht="12" customHeight="1" thickBot="1" x14ac:dyDescent="0.35">
      <c r="A17" s="344"/>
      <c r="B17" s="345"/>
      <c r="C17" s="346"/>
      <c r="D17" s="347"/>
      <c r="E17" s="578">
        <f>$D$16*E16</f>
        <v>0</v>
      </c>
      <c r="F17" s="573">
        <f>$D$16*F16</f>
        <v>0</v>
      </c>
      <c r="G17" s="573">
        <f t="shared" ref="G17:AB17" si="4">$D$16*G16</f>
        <v>0</v>
      </c>
      <c r="H17" s="574">
        <f t="shared" si="4"/>
        <v>0</v>
      </c>
      <c r="I17" s="575">
        <f t="shared" si="4"/>
        <v>0</v>
      </c>
      <c r="J17" s="573">
        <f t="shared" si="4"/>
        <v>0</v>
      </c>
      <c r="K17" s="573">
        <f t="shared" si="4"/>
        <v>0</v>
      </c>
      <c r="L17" s="574">
        <f t="shared" si="4"/>
        <v>0</v>
      </c>
      <c r="M17" s="575">
        <f t="shared" si="4"/>
        <v>0</v>
      </c>
      <c r="N17" s="573">
        <f t="shared" si="4"/>
        <v>0</v>
      </c>
      <c r="O17" s="573">
        <f t="shared" si="4"/>
        <v>0</v>
      </c>
      <c r="P17" s="574">
        <f t="shared" si="4"/>
        <v>0</v>
      </c>
      <c r="Q17" s="351">
        <f t="shared" si="4"/>
        <v>0</v>
      </c>
      <c r="R17" s="348">
        <f t="shared" si="4"/>
        <v>0</v>
      </c>
      <c r="S17" s="380">
        <f t="shared" si="4"/>
        <v>0</v>
      </c>
      <c r="T17" s="381">
        <f t="shared" si="4"/>
        <v>0</v>
      </c>
      <c r="U17" s="350">
        <f t="shared" si="4"/>
        <v>0</v>
      </c>
      <c r="V17" s="348">
        <f t="shared" si="4"/>
        <v>0</v>
      </c>
      <c r="W17" s="348">
        <f t="shared" si="4"/>
        <v>0</v>
      </c>
      <c r="X17" s="349">
        <f t="shared" si="4"/>
        <v>0</v>
      </c>
      <c r="Y17" s="350">
        <f t="shared" si="4"/>
        <v>0</v>
      </c>
      <c r="Z17" s="348">
        <f t="shared" si="4"/>
        <v>0</v>
      </c>
      <c r="AA17" s="348">
        <f t="shared" si="4"/>
        <v>0</v>
      </c>
      <c r="AB17" s="352">
        <f t="shared" si="4"/>
        <v>0</v>
      </c>
      <c r="AC17" s="353">
        <f>SUM(E17:AB17)</f>
        <v>0</v>
      </c>
      <c r="AD17" s="342"/>
      <c r="AE17" s="342"/>
      <c r="AF17" s="342"/>
      <c r="AG17" s="342"/>
      <c r="AH17" s="342"/>
      <c r="AI17" s="342"/>
      <c r="AJ17" s="342"/>
      <c r="AK17" s="342"/>
      <c r="AL17" s="342"/>
    </row>
    <row r="18" spans="1:38" s="343" customFormat="1" ht="12" customHeight="1" x14ac:dyDescent="0.3">
      <c r="A18" s="331"/>
      <c r="B18" s="332" t="s">
        <v>77</v>
      </c>
      <c r="C18" s="333" t="str">
        <f>'Planilla Computo y Presupuesto'!D43</f>
        <v>SOLADOS Y ZÓCALOS</v>
      </c>
      <c r="D18" s="334"/>
      <c r="E18" s="370"/>
      <c r="F18" s="359"/>
      <c r="G18" s="360"/>
      <c r="H18" s="357"/>
      <c r="I18" s="362"/>
      <c r="J18" s="363"/>
      <c r="K18" s="360"/>
      <c r="L18" s="357"/>
      <c r="M18" s="362"/>
      <c r="N18" s="382"/>
      <c r="O18" s="576"/>
      <c r="P18" s="580"/>
      <c r="Q18" s="339"/>
      <c r="R18" s="363"/>
      <c r="S18" s="364"/>
      <c r="T18" s="357"/>
      <c r="U18" s="362"/>
      <c r="V18" s="363"/>
      <c r="W18" s="364"/>
      <c r="X18" s="361"/>
      <c r="Y18" s="362"/>
      <c r="Z18" s="363"/>
      <c r="AA18" s="364"/>
      <c r="AB18" s="365"/>
      <c r="AC18" s="353"/>
      <c r="AD18" s="342"/>
      <c r="AE18" s="342"/>
      <c r="AF18" s="342"/>
      <c r="AG18" s="342"/>
      <c r="AH18" s="342"/>
      <c r="AI18" s="342"/>
      <c r="AJ18" s="342"/>
      <c r="AK18" s="342"/>
      <c r="AL18" s="342"/>
    </row>
    <row r="19" spans="1:38" s="354" customFormat="1" ht="13.5" thickBot="1" x14ac:dyDescent="0.35">
      <c r="A19" s="344"/>
      <c r="B19" s="345"/>
      <c r="C19" s="346"/>
      <c r="D19" s="347"/>
      <c r="E19" s="578">
        <f>$D$18*E18</f>
        <v>0</v>
      </c>
      <c r="F19" s="573">
        <f t="shared" ref="F19:AB19" si="5">$D$18*F18</f>
        <v>0</v>
      </c>
      <c r="G19" s="573">
        <f t="shared" si="5"/>
        <v>0</v>
      </c>
      <c r="H19" s="574">
        <f t="shared" si="5"/>
        <v>0</v>
      </c>
      <c r="I19" s="575">
        <f t="shared" si="5"/>
        <v>0</v>
      </c>
      <c r="J19" s="573">
        <f t="shared" si="5"/>
        <v>0</v>
      </c>
      <c r="K19" s="573">
        <f t="shared" si="5"/>
        <v>0</v>
      </c>
      <c r="L19" s="574">
        <f t="shared" si="5"/>
        <v>0</v>
      </c>
      <c r="M19" s="575">
        <f t="shared" si="5"/>
        <v>0</v>
      </c>
      <c r="N19" s="573">
        <f t="shared" si="5"/>
        <v>0</v>
      </c>
      <c r="O19" s="579">
        <f t="shared" si="5"/>
        <v>0</v>
      </c>
      <c r="P19" s="581">
        <f t="shared" si="5"/>
        <v>0</v>
      </c>
      <c r="Q19" s="369">
        <f t="shared" si="5"/>
        <v>0</v>
      </c>
      <c r="R19" s="348">
        <f t="shared" si="5"/>
        <v>0</v>
      </c>
      <c r="S19" s="348">
        <f t="shared" si="5"/>
        <v>0</v>
      </c>
      <c r="T19" s="349">
        <f t="shared" si="5"/>
        <v>0</v>
      </c>
      <c r="U19" s="350">
        <f t="shared" si="5"/>
        <v>0</v>
      </c>
      <c r="V19" s="348">
        <f t="shared" si="5"/>
        <v>0</v>
      </c>
      <c r="W19" s="348">
        <f t="shared" si="5"/>
        <v>0</v>
      </c>
      <c r="X19" s="349">
        <f t="shared" si="5"/>
        <v>0</v>
      </c>
      <c r="Y19" s="350">
        <f t="shared" si="5"/>
        <v>0</v>
      </c>
      <c r="Z19" s="348">
        <f t="shared" si="5"/>
        <v>0</v>
      </c>
      <c r="AA19" s="348">
        <f t="shared" si="5"/>
        <v>0</v>
      </c>
      <c r="AB19" s="352">
        <f t="shared" si="5"/>
        <v>0</v>
      </c>
      <c r="AC19" s="353">
        <f>SUM(E19:AB19)</f>
        <v>0</v>
      </c>
      <c r="AD19" s="342"/>
      <c r="AE19" s="342"/>
      <c r="AF19" s="342"/>
      <c r="AG19" s="342"/>
      <c r="AH19" s="342"/>
      <c r="AI19" s="342"/>
      <c r="AJ19" s="342"/>
      <c r="AK19" s="342"/>
      <c r="AL19" s="342"/>
    </row>
    <row r="20" spans="1:38" s="343" customFormat="1" ht="12" customHeight="1" x14ac:dyDescent="0.3">
      <c r="A20" s="331"/>
      <c r="B20" s="332" t="s">
        <v>91</v>
      </c>
      <c r="C20" s="333" t="str">
        <f>'Planilla Computo y Presupuesto'!D52</f>
        <v>PINTURAS</v>
      </c>
      <c r="D20" s="334"/>
      <c r="E20" s="370"/>
      <c r="F20" s="363"/>
      <c r="G20" s="364"/>
      <c r="H20" s="357"/>
      <c r="I20" s="362"/>
      <c r="J20" s="363"/>
      <c r="K20" s="364"/>
      <c r="L20" s="361"/>
      <c r="M20" s="358"/>
      <c r="N20" s="359"/>
      <c r="O20" s="383"/>
      <c r="P20" s="582"/>
      <c r="Q20" s="339"/>
      <c r="R20" s="384"/>
      <c r="S20" s="364"/>
      <c r="T20" s="357"/>
      <c r="U20" s="362"/>
      <c r="V20" s="363"/>
      <c r="W20" s="364"/>
      <c r="X20" s="361"/>
      <c r="Y20" s="362"/>
      <c r="Z20" s="363"/>
      <c r="AA20" s="364"/>
      <c r="AB20" s="365"/>
      <c r="AC20" s="353"/>
      <c r="AD20" s="342"/>
      <c r="AE20" s="342"/>
      <c r="AF20" s="342"/>
      <c r="AG20" s="342"/>
      <c r="AH20" s="342"/>
      <c r="AI20" s="342"/>
      <c r="AJ20" s="342"/>
      <c r="AK20" s="342"/>
      <c r="AL20" s="342"/>
    </row>
    <row r="21" spans="1:38" s="354" customFormat="1" ht="12" customHeight="1" thickBot="1" x14ac:dyDescent="0.35">
      <c r="A21" s="344"/>
      <c r="B21" s="345"/>
      <c r="C21" s="346"/>
      <c r="D21" s="347"/>
      <c r="E21" s="578">
        <f>$D$20*E20</f>
        <v>0</v>
      </c>
      <c r="F21" s="573">
        <f t="shared" ref="F21:AB21" si="6">$D$20*F20</f>
        <v>0</v>
      </c>
      <c r="G21" s="573">
        <f t="shared" si="6"/>
        <v>0</v>
      </c>
      <c r="H21" s="574">
        <f t="shared" si="6"/>
        <v>0</v>
      </c>
      <c r="I21" s="575">
        <f t="shared" si="6"/>
        <v>0</v>
      </c>
      <c r="J21" s="573">
        <f t="shared" si="6"/>
        <v>0</v>
      </c>
      <c r="K21" s="573">
        <f t="shared" si="6"/>
        <v>0</v>
      </c>
      <c r="L21" s="574">
        <f t="shared" si="6"/>
        <v>0</v>
      </c>
      <c r="M21" s="575">
        <f t="shared" si="6"/>
        <v>0</v>
      </c>
      <c r="N21" s="573">
        <f t="shared" si="6"/>
        <v>0</v>
      </c>
      <c r="O21" s="573">
        <f t="shared" si="6"/>
        <v>0</v>
      </c>
      <c r="P21" s="581">
        <f t="shared" si="6"/>
        <v>0</v>
      </c>
      <c r="Q21" s="369">
        <f t="shared" si="6"/>
        <v>0</v>
      </c>
      <c r="R21" s="380">
        <f>$D$20*R20</f>
        <v>0</v>
      </c>
      <c r="S21" s="348">
        <f t="shared" si="6"/>
        <v>0</v>
      </c>
      <c r="T21" s="349">
        <f t="shared" si="6"/>
        <v>0</v>
      </c>
      <c r="U21" s="350">
        <f t="shared" si="6"/>
        <v>0</v>
      </c>
      <c r="V21" s="348">
        <f t="shared" si="6"/>
        <v>0</v>
      </c>
      <c r="W21" s="348">
        <f t="shared" si="6"/>
        <v>0</v>
      </c>
      <c r="X21" s="349">
        <f t="shared" si="6"/>
        <v>0</v>
      </c>
      <c r="Y21" s="350">
        <f t="shared" si="6"/>
        <v>0</v>
      </c>
      <c r="Z21" s="348">
        <f t="shared" si="6"/>
        <v>0</v>
      </c>
      <c r="AA21" s="348">
        <f t="shared" si="6"/>
        <v>0</v>
      </c>
      <c r="AB21" s="352">
        <f t="shared" si="6"/>
        <v>0</v>
      </c>
      <c r="AC21" s="353">
        <f>SUM(E21:AB21)</f>
        <v>0</v>
      </c>
      <c r="AD21" s="342"/>
      <c r="AE21" s="342"/>
      <c r="AF21" s="342"/>
      <c r="AG21" s="342"/>
      <c r="AH21" s="342"/>
      <c r="AI21" s="342"/>
      <c r="AJ21" s="342"/>
      <c r="AK21" s="342"/>
      <c r="AL21" s="342"/>
    </row>
    <row r="22" spans="1:38" s="343" customFormat="1" ht="12" hidden="1" customHeight="1" x14ac:dyDescent="0.3">
      <c r="A22" s="331"/>
      <c r="B22" s="332" t="s">
        <v>100</v>
      </c>
      <c r="C22" s="385" t="s">
        <v>379</v>
      </c>
      <c r="D22" s="334"/>
      <c r="E22" s="370"/>
      <c r="F22" s="363"/>
      <c r="G22" s="364"/>
      <c r="H22" s="361"/>
      <c r="I22" s="362"/>
      <c r="J22" s="363"/>
      <c r="K22" s="364"/>
      <c r="L22" s="361"/>
      <c r="M22" s="362"/>
      <c r="N22" s="363"/>
      <c r="O22" s="364"/>
      <c r="P22" s="361"/>
      <c r="Q22" s="362"/>
      <c r="R22" s="363"/>
      <c r="S22" s="364"/>
      <c r="T22" s="386">
        <v>1</v>
      </c>
      <c r="U22" s="362"/>
      <c r="V22" s="363"/>
      <c r="W22" s="364"/>
      <c r="X22" s="361"/>
      <c r="Y22" s="362"/>
      <c r="Z22" s="363"/>
      <c r="AA22" s="364"/>
      <c r="AB22" s="365"/>
      <c r="AC22" s="353"/>
      <c r="AD22" s="342"/>
      <c r="AE22" s="342"/>
      <c r="AF22" s="342"/>
      <c r="AG22" s="342"/>
      <c r="AH22" s="342"/>
      <c r="AI22" s="342"/>
      <c r="AJ22" s="342"/>
      <c r="AK22" s="342"/>
      <c r="AL22" s="342"/>
    </row>
    <row r="23" spans="1:38" s="354" customFormat="1" ht="12" hidden="1" customHeight="1" thickBot="1" x14ac:dyDescent="0.35">
      <c r="A23" s="344"/>
      <c r="B23" s="345"/>
      <c r="C23" s="387"/>
      <c r="D23" s="347"/>
      <c r="E23" s="578">
        <f>$D$22*E22</f>
        <v>0</v>
      </c>
      <c r="F23" s="573">
        <f t="shared" ref="F23:AB23" si="7">$D$22*F22</f>
        <v>0</v>
      </c>
      <c r="G23" s="573">
        <f t="shared" si="7"/>
        <v>0</v>
      </c>
      <c r="H23" s="574">
        <f t="shared" si="7"/>
        <v>0</v>
      </c>
      <c r="I23" s="575">
        <f t="shared" si="7"/>
        <v>0</v>
      </c>
      <c r="J23" s="573">
        <f t="shared" si="7"/>
        <v>0</v>
      </c>
      <c r="K23" s="573">
        <f t="shared" si="7"/>
        <v>0</v>
      </c>
      <c r="L23" s="574">
        <f t="shared" si="7"/>
        <v>0</v>
      </c>
      <c r="M23" s="575">
        <f t="shared" si="7"/>
        <v>0</v>
      </c>
      <c r="N23" s="573">
        <f t="shared" si="7"/>
        <v>0</v>
      </c>
      <c r="O23" s="573">
        <f t="shared" si="7"/>
        <v>0</v>
      </c>
      <c r="P23" s="574">
        <f t="shared" si="7"/>
        <v>0</v>
      </c>
      <c r="Q23" s="351">
        <f t="shared" si="7"/>
        <v>0</v>
      </c>
      <c r="R23" s="348">
        <f t="shared" si="7"/>
        <v>0</v>
      </c>
      <c r="S23" s="348">
        <f t="shared" si="7"/>
        <v>0</v>
      </c>
      <c r="T23" s="349">
        <f t="shared" si="7"/>
        <v>0</v>
      </c>
      <c r="U23" s="350">
        <f t="shared" si="7"/>
        <v>0</v>
      </c>
      <c r="V23" s="348">
        <f t="shared" si="7"/>
        <v>0</v>
      </c>
      <c r="W23" s="348">
        <f t="shared" si="7"/>
        <v>0</v>
      </c>
      <c r="X23" s="349">
        <f t="shared" si="7"/>
        <v>0</v>
      </c>
      <c r="Y23" s="350">
        <f t="shared" si="7"/>
        <v>0</v>
      </c>
      <c r="Z23" s="348">
        <f t="shared" si="7"/>
        <v>0</v>
      </c>
      <c r="AA23" s="348">
        <f t="shared" si="7"/>
        <v>0</v>
      </c>
      <c r="AB23" s="352">
        <f t="shared" si="7"/>
        <v>0</v>
      </c>
      <c r="AC23" s="353">
        <f>SUM(E23:AB23)</f>
        <v>0</v>
      </c>
      <c r="AD23" s="342"/>
      <c r="AE23" s="342"/>
      <c r="AF23" s="342"/>
      <c r="AG23" s="342"/>
      <c r="AH23" s="342"/>
      <c r="AI23" s="342"/>
      <c r="AJ23" s="342"/>
      <c r="AK23" s="342"/>
      <c r="AL23" s="342"/>
    </row>
    <row r="24" spans="1:38" s="343" customFormat="1" ht="12" customHeight="1" x14ac:dyDescent="0.3">
      <c r="A24" s="331"/>
      <c r="B24" s="332">
        <v>8</v>
      </c>
      <c r="C24" s="333" t="str">
        <f>'Planilla Computo y Presupuesto'!D57</f>
        <v>IMPERMEABILIZACION</v>
      </c>
      <c r="D24" s="334"/>
      <c r="E24" s="370"/>
      <c r="F24" s="363"/>
      <c r="G24" s="364"/>
      <c r="H24" s="357"/>
      <c r="I24" s="358"/>
      <c r="J24" s="363"/>
      <c r="K24" s="364"/>
      <c r="L24" s="361"/>
      <c r="M24" s="362"/>
      <c r="N24" s="359"/>
      <c r="O24" s="360"/>
      <c r="P24" s="357"/>
      <c r="Q24" s="362"/>
      <c r="R24" s="363"/>
      <c r="S24" s="356"/>
      <c r="T24" s="388"/>
      <c r="U24" s="362"/>
      <c r="V24" s="363"/>
      <c r="W24" s="364"/>
      <c r="X24" s="361"/>
      <c r="Y24" s="362"/>
      <c r="Z24" s="363"/>
      <c r="AA24" s="364"/>
      <c r="AB24" s="365"/>
      <c r="AC24" s="353"/>
      <c r="AD24" s="342"/>
      <c r="AE24" s="342"/>
      <c r="AF24" s="342"/>
      <c r="AG24" s="342"/>
      <c r="AH24" s="342"/>
      <c r="AI24" s="342"/>
      <c r="AJ24" s="342"/>
      <c r="AK24" s="342"/>
      <c r="AL24" s="342"/>
    </row>
    <row r="25" spans="1:38" s="354" customFormat="1" ht="12" customHeight="1" thickBot="1" x14ac:dyDescent="0.35">
      <c r="A25" s="344"/>
      <c r="B25" s="345"/>
      <c r="C25" s="346"/>
      <c r="D25" s="347"/>
      <c r="E25" s="578">
        <f>$D$24*E24</f>
        <v>0</v>
      </c>
      <c r="F25" s="573">
        <f t="shared" ref="F25:AB25" si="8">$D$24*F24</f>
        <v>0</v>
      </c>
      <c r="G25" s="573">
        <f t="shared" si="8"/>
        <v>0</v>
      </c>
      <c r="H25" s="574">
        <f t="shared" si="8"/>
        <v>0</v>
      </c>
      <c r="I25" s="575">
        <f t="shared" si="8"/>
        <v>0</v>
      </c>
      <c r="J25" s="573">
        <f t="shared" si="8"/>
        <v>0</v>
      </c>
      <c r="K25" s="573">
        <f t="shared" si="8"/>
        <v>0</v>
      </c>
      <c r="L25" s="574">
        <f t="shared" si="8"/>
        <v>0</v>
      </c>
      <c r="M25" s="575">
        <f t="shared" si="8"/>
        <v>0</v>
      </c>
      <c r="N25" s="573">
        <f t="shared" si="8"/>
        <v>0</v>
      </c>
      <c r="O25" s="573">
        <f t="shared" si="8"/>
        <v>0</v>
      </c>
      <c r="P25" s="574">
        <f t="shared" si="8"/>
        <v>0</v>
      </c>
      <c r="Q25" s="351">
        <f t="shared" si="8"/>
        <v>0</v>
      </c>
      <c r="R25" s="348">
        <f t="shared" si="8"/>
        <v>0</v>
      </c>
      <c r="S25" s="348">
        <f t="shared" si="8"/>
        <v>0</v>
      </c>
      <c r="T25" s="349">
        <f t="shared" si="8"/>
        <v>0</v>
      </c>
      <c r="U25" s="350">
        <f t="shared" si="8"/>
        <v>0</v>
      </c>
      <c r="V25" s="348">
        <f t="shared" si="8"/>
        <v>0</v>
      </c>
      <c r="W25" s="348">
        <f t="shared" si="8"/>
        <v>0</v>
      </c>
      <c r="X25" s="349">
        <f t="shared" si="8"/>
        <v>0</v>
      </c>
      <c r="Y25" s="350">
        <f t="shared" si="8"/>
        <v>0</v>
      </c>
      <c r="Z25" s="348">
        <f t="shared" si="8"/>
        <v>0</v>
      </c>
      <c r="AA25" s="348">
        <f t="shared" si="8"/>
        <v>0</v>
      </c>
      <c r="AB25" s="352">
        <f t="shared" si="8"/>
        <v>0</v>
      </c>
      <c r="AC25" s="353">
        <f>SUM(E25:AB25)</f>
        <v>0</v>
      </c>
      <c r="AD25" s="342"/>
      <c r="AE25" s="342"/>
      <c r="AF25" s="342"/>
      <c r="AG25" s="342"/>
      <c r="AH25" s="342"/>
      <c r="AI25" s="342"/>
      <c r="AJ25" s="342"/>
      <c r="AK25" s="342"/>
      <c r="AL25" s="342"/>
    </row>
    <row r="26" spans="1:38" s="343" customFormat="1" ht="12" customHeight="1" x14ac:dyDescent="0.3">
      <c r="A26" s="331"/>
      <c r="B26" s="332">
        <v>9</v>
      </c>
      <c r="C26" s="333" t="str">
        <f>'Planilla Computo y Presupuesto'!D68</f>
        <v>CARPINTERÍAS</v>
      </c>
      <c r="D26" s="334"/>
      <c r="E26" s="367"/>
      <c r="F26" s="363"/>
      <c r="G26" s="364"/>
      <c r="H26" s="361"/>
      <c r="I26" s="362"/>
      <c r="J26" s="363"/>
      <c r="K26" s="360"/>
      <c r="L26" s="357"/>
      <c r="M26" s="358"/>
      <c r="N26" s="363"/>
      <c r="O26" s="364"/>
      <c r="P26" s="361"/>
      <c r="Q26" s="362"/>
      <c r="R26" s="363"/>
      <c r="S26" s="364"/>
      <c r="T26" s="386"/>
      <c r="U26" s="362"/>
      <c r="V26" s="363"/>
      <c r="W26" s="364"/>
      <c r="X26" s="361"/>
      <c r="Y26" s="362"/>
      <c r="Z26" s="363"/>
      <c r="AA26" s="364"/>
      <c r="AB26" s="365"/>
      <c r="AC26" s="353"/>
      <c r="AD26" s="342"/>
      <c r="AE26" s="342"/>
      <c r="AF26" s="342"/>
      <c r="AG26" s="342"/>
      <c r="AH26" s="342"/>
      <c r="AI26" s="342"/>
      <c r="AJ26" s="342"/>
      <c r="AK26" s="342"/>
      <c r="AL26" s="342"/>
    </row>
    <row r="27" spans="1:38" s="354" customFormat="1" ht="12" customHeight="1" thickBot="1" x14ac:dyDescent="0.35">
      <c r="A27" s="344"/>
      <c r="B27" s="345"/>
      <c r="C27" s="346"/>
      <c r="D27" s="347"/>
      <c r="E27" s="578">
        <f>$D$26*E26</f>
        <v>0</v>
      </c>
      <c r="F27" s="573">
        <f t="shared" ref="F27:AB27" si="9">$D$26*F26</f>
        <v>0</v>
      </c>
      <c r="G27" s="573">
        <f t="shared" si="9"/>
        <v>0</v>
      </c>
      <c r="H27" s="574">
        <f t="shared" si="9"/>
        <v>0</v>
      </c>
      <c r="I27" s="575">
        <f t="shared" si="9"/>
        <v>0</v>
      </c>
      <c r="J27" s="573">
        <f t="shared" si="9"/>
        <v>0</v>
      </c>
      <c r="K27" s="573">
        <f t="shared" si="9"/>
        <v>0</v>
      </c>
      <c r="L27" s="574">
        <f t="shared" si="9"/>
        <v>0</v>
      </c>
      <c r="M27" s="575">
        <f t="shared" si="9"/>
        <v>0</v>
      </c>
      <c r="N27" s="573">
        <f t="shared" si="9"/>
        <v>0</v>
      </c>
      <c r="O27" s="573">
        <f t="shared" si="9"/>
        <v>0</v>
      </c>
      <c r="P27" s="574">
        <f t="shared" si="9"/>
        <v>0</v>
      </c>
      <c r="Q27" s="351">
        <f t="shared" si="9"/>
        <v>0</v>
      </c>
      <c r="R27" s="348">
        <f t="shared" si="9"/>
        <v>0</v>
      </c>
      <c r="S27" s="348">
        <f t="shared" si="9"/>
        <v>0</v>
      </c>
      <c r="T27" s="349">
        <f t="shared" si="9"/>
        <v>0</v>
      </c>
      <c r="U27" s="350">
        <f t="shared" si="9"/>
        <v>0</v>
      </c>
      <c r="V27" s="348">
        <f t="shared" si="9"/>
        <v>0</v>
      </c>
      <c r="W27" s="348">
        <f t="shared" si="9"/>
        <v>0</v>
      </c>
      <c r="X27" s="349">
        <f t="shared" si="9"/>
        <v>0</v>
      </c>
      <c r="Y27" s="350">
        <f t="shared" si="9"/>
        <v>0</v>
      </c>
      <c r="Z27" s="348">
        <f t="shared" si="9"/>
        <v>0</v>
      </c>
      <c r="AA27" s="348">
        <f t="shared" si="9"/>
        <v>0</v>
      </c>
      <c r="AB27" s="352">
        <f t="shared" si="9"/>
        <v>0</v>
      </c>
      <c r="AC27" s="353">
        <f>SUM(E27:AB27)</f>
        <v>0</v>
      </c>
      <c r="AD27" s="342"/>
      <c r="AE27" s="342"/>
      <c r="AF27" s="342"/>
      <c r="AG27" s="342"/>
      <c r="AH27" s="342"/>
      <c r="AI27" s="342"/>
      <c r="AJ27" s="342"/>
      <c r="AK27" s="342"/>
      <c r="AL27" s="342"/>
    </row>
    <row r="28" spans="1:38" s="343" customFormat="1" ht="12" customHeight="1" x14ac:dyDescent="0.3">
      <c r="A28" s="331"/>
      <c r="B28" s="332">
        <v>10</v>
      </c>
      <c r="C28" s="389" t="str">
        <f>'Planilla Computo y Presupuesto'!D73</f>
        <v>TERMOMECÁNICA</v>
      </c>
      <c r="D28" s="334"/>
      <c r="E28" s="566"/>
      <c r="F28" s="577"/>
      <c r="G28" s="364"/>
      <c r="H28" s="361"/>
      <c r="I28" s="362"/>
      <c r="J28" s="363"/>
      <c r="K28" s="364"/>
      <c r="L28" s="361"/>
      <c r="M28" s="362"/>
      <c r="N28" s="583"/>
      <c r="O28" s="584"/>
      <c r="P28" s="357"/>
      <c r="Q28" s="362"/>
      <c r="R28" s="363"/>
      <c r="S28" s="364"/>
      <c r="T28" s="361"/>
      <c r="U28" s="362"/>
      <c r="V28" s="363"/>
      <c r="W28" s="364"/>
      <c r="X28" s="361"/>
      <c r="Y28" s="362"/>
      <c r="Z28" s="363"/>
      <c r="AA28" s="364"/>
      <c r="AB28" s="365"/>
      <c r="AC28" s="353"/>
      <c r="AD28" s="342"/>
      <c r="AE28" s="342"/>
      <c r="AF28" s="342"/>
      <c r="AG28" s="342"/>
      <c r="AH28" s="342"/>
      <c r="AI28" s="342"/>
      <c r="AJ28" s="342"/>
      <c r="AK28" s="342"/>
      <c r="AL28" s="342"/>
    </row>
    <row r="29" spans="1:38" s="354" customFormat="1" ht="12" customHeight="1" thickBot="1" x14ac:dyDescent="0.35">
      <c r="A29" s="344"/>
      <c r="B29" s="345"/>
      <c r="C29" s="390"/>
      <c r="D29" s="347"/>
      <c r="E29" s="585">
        <f>$D$28*E28</f>
        <v>0</v>
      </c>
      <c r="F29" s="579">
        <f t="shared" ref="F29:AB29" si="10">$D$28*F28</f>
        <v>0</v>
      </c>
      <c r="G29" s="573">
        <f t="shared" si="10"/>
        <v>0</v>
      </c>
      <c r="H29" s="574">
        <f t="shared" si="10"/>
        <v>0</v>
      </c>
      <c r="I29" s="575">
        <f t="shared" si="10"/>
        <v>0</v>
      </c>
      <c r="J29" s="573">
        <f t="shared" si="10"/>
        <v>0</v>
      </c>
      <c r="K29" s="573">
        <f t="shared" si="10"/>
        <v>0</v>
      </c>
      <c r="L29" s="574">
        <f t="shared" si="10"/>
        <v>0</v>
      </c>
      <c r="M29" s="575">
        <f t="shared" si="10"/>
        <v>0</v>
      </c>
      <c r="N29" s="586">
        <f t="shared" si="10"/>
        <v>0</v>
      </c>
      <c r="O29" s="587">
        <f t="shared" si="10"/>
        <v>0</v>
      </c>
      <c r="P29" s="574">
        <f t="shared" si="10"/>
        <v>0</v>
      </c>
      <c r="Q29" s="351">
        <f t="shared" si="10"/>
        <v>0</v>
      </c>
      <c r="R29" s="348">
        <f t="shared" si="10"/>
        <v>0</v>
      </c>
      <c r="S29" s="348">
        <f t="shared" si="10"/>
        <v>0</v>
      </c>
      <c r="T29" s="349">
        <f t="shared" si="10"/>
        <v>0</v>
      </c>
      <c r="U29" s="350">
        <f t="shared" si="10"/>
        <v>0</v>
      </c>
      <c r="V29" s="348">
        <f t="shared" si="10"/>
        <v>0</v>
      </c>
      <c r="W29" s="348">
        <f t="shared" si="10"/>
        <v>0</v>
      </c>
      <c r="X29" s="349">
        <f t="shared" si="10"/>
        <v>0</v>
      </c>
      <c r="Y29" s="350">
        <f t="shared" si="10"/>
        <v>0</v>
      </c>
      <c r="Z29" s="348">
        <f t="shared" si="10"/>
        <v>0</v>
      </c>
      <c r="AA29" s="348">
        <f t="shared" si="10"/>
        <v>0</v>
      </c>
      <c r="AB29" s="352">
        <f t="shared" si="10"/>
        <v>0</v>
      </c>
      <c r="AC29" s="353">
        <f>SUM(E29:AB29)</f>
        <v>0</v>
      </c>
      <c r="AD29" s="342"/>
      <c r="AE29" s="342"/>
      <c r="AF29" s="342"/>
      <c r="AG29" s="342"/>
      <c r="AH29" s="342"/>
      <c r="AI29" s="342"/>
      <c r="AJ29" s="342"/>
      <c r="AK29" s="342"/>
      <c r="AL29" s="342"/>
    </row>
    <row r="30" spans="1:38" s="343" customFormat="1" ht="12" hidden="1" customHeight="1" x14ac:dyDescent="0.3">
      <c r="A30" s="331"/>
      <c r="B30" s="391" t="s">
        <v>245</v>
      </c>
      <c r="C30" s="333" t="s">
        <v>378</v>
      </c>
      <c r="D30" s="355"/>
      <c r="E30" s="370"/>
      <c r="F30" s="588">
        <v>0.02</v>
      </c>
      <c r="G30" s="364"/>
      <c r="H30" s="361"/>
      <c r="I30" s="362"/>
      <c r="J30" s="363"/>
      <c r="K30" s="364"/>
      <c r="L30" s="361"/>
      <c r="M30" s="362"/>
      <c r="N30" s="363"/>
      <c r="O30" s="364"/>
      <c r="P30" s="589">
        <v>0.3</v>
      </c>
      <c r="Q30" s="392">
        <v>0.3</v>
      </c>
      <c r="R30" s="386">
        <v>0.38</v>
      </c>
      <c r="S30" s="364"/>
      <c r="T30" s="361"/>
      <c r="U30" s="362"/>
      <c r="V30" s="363"/>
      <c r="W30" s="364"/>
      <c r="X30" s="361"/>
      <c r="Y30" s="362"/>
      <c r="Z30" s="363"/>
      <c r="AA30" s="364"/>
      <c r="AB30" s="365"/>
      <c r="AC30" s="353"/>
      <c r="AD30" s="342"/>
      <c r="AE30" s="353"/>
      <c r="AF30" s="342"/>
      <c r="AG30" s="342"/>
      <c r="AH30" s="342"/>
      <c r="AI30" s="342"/>
      <c r="AJ30" s="342"/>
      <c r="AK30" s="342"/>
      <c r="AL30" s="342"/>
    </row>
    <row r="31" spans="1:38" s="354" customFormat="1" ht="12" hidden="1" customHeight="1" thickBot="1" x14ac:dyDescent="0.35">
      <c r="A31" s="344"/>
      <c r="B31" s="393"/>
      <c r="C31" s="346"/>
      <c r="D31" s="366"/>
      <c r="E31" s="578">
        <f>$D$30*E30</f>
        <v>0</v>
      </c>
      <c r="F31" s="573">
        <f t="shared" ref="F31:AB31" si="11">$D$30*F30</f>
        <v>0</v>
      </c>
      <c r="G31" s="573">
        <f t="shared" si="11"/>
        <v>0</v>
      </c>
      <c r="H31" s="574">
        <f t="shared" si="11"/>
        <v>0</v>
      </c>
      <c r="I31" s="575">
        <f t="shared" si="11"/>
        <v>0</v>
      </c>
      <c r="J31" s="573">
        <f t="shared" si="11"/>
        <v>0</v>
      </c>
      <c r="K31" s="573">
        <f t="shared" si="11"/>
        <v>0</v>
      </c>
      <c r="L31" s="574">
        <f t="shared" si="11"/>
        <v>0</v>
      </c>
      <c r="M31" s="575">
        <f t="shared" si="11"/>
        <v>0</v>
      </c>
      <c r="N31" s="573">
        <f t="shared" si="11"/>
        <v>0</v>
      </c>
      <c r="O31" s="573">
        <f t="shared" si="11"/>
        <v>0</v>
      </c>
      <c r="P31" s="574">
        <f t="shared" si="11"/>
        <v>0</v>
      </c>
      <c r="Q31" s="351">
        <f t="shared" si="11"/>
        <v>0</v>
      </c>
      <c r="R31" s="348">
        <f t="shared" si="11"/>
        <v>0</v>
      </c>
      <c r="S31" s="348">
        <f t="shared" si="11"/>
        <v>0</v>
      </c>
      <c r="T31" s="349">
        <f t="shared" si="11"/>
        <v>0</v>
      </c>
      <c r="U31" s="350">
        <f t="shared" si="11"/>
        <v>0</v>
      </c>
      <c r="V31" s="348">
        <f t="shared" si="11"/>
        <v>0</v>
      </c>
      <c r="W31" s="348">
        <f t="shared" si="11"/>
        <v>0</v>
      </c>
      <c r="X31" s="349">
        <f t="shared" si="11"/>
        <v>0</v>
      </c>
      <c r="Y31" s="350">
        <f t="shared" si="11"/>
        <v>0</v>
      </c>
      <c r="Z31" s="348">
        <f t="shared" si="11"/>
        <v>0</v>
      </c>
      <c r="AA31" s="348">
        <f t="shared" si="11"/>
        <v>0</v>
      </c>
      <c r="AB31" s="352">
        <f t="shared" si="11"/>
        <v>0</v>
      </c>
      <c r="AC31" s="353">
        <f>SUM(E31:AB31)</f>
        <v>0</v>
      </c>
      <c r="AD31" s="342"/>
      <c r="AE31" s="342"/>
      <c r="AF31" s="342"/>
      <c r="AG31" s="342"/>
      <c r="AH31" s="342"/>
      <c r="AI31" s="342"/>
      <c r="AJ31" s="342"/>
      <c r="AK31" s="342"/>
      <c r="AL31" s="342"/>
    </row>
    <row r="32" spans="1:38" s="343" customFormat="1" ht="12" hidden="1" customHeight="1" x14ac:dyDescent="0.3">
      <c r="A32" s="331"/>
      <c r="B32" s="391" t="s">
        <v>279</v>
      </c>
      <c r="C32" s="333" t="s">
        <v>381</v>
      </c>
      <c r="D32" s="355"/>
      <c r="E32" s="370"/>
      <c r="F32" s="363"/>
      <c r="G32" s="588">
        <v>0.3</v>
      </c>
      <c r="H32" s="588">
        <v>0.4</v>
      </c>
      <c r="I32" s="362"/>
      <c r="J32" s="363"/>
      <c r="K32" s="364"/>
      <c r="L32" s="361"/>
      <c r="M32" s="362"/>
      <c r="N32" s="363"/>
      <c r="O32" s="364"/>
      <c r="P32" s="361"/>
      <c r="Q32" s="392">
        <v>0.3</v>
      </c>
      <c r="R32" s="363"/>
      <c r="S32" s="364"/>
      <c r="T32" s="361"/>
      <c r="U32" s="362"/>
      <c r="V32" s="363"/>
      <c r="W32" s="364"/>
      <c r="X32" s="361"/>
      <c r="Y32" s="362"/>
      <c r="Z32" s="363"/>
      <c r="AA32" s="364"/>
      <c r="AB32" s="365"/>
      <c r="AC32" s="353"/>
      <c r="AD32" s="342"/>
      <c r="AE32" s="342"/>
      <c r="AF32" s="342"/>
      <c r="AG32" s="342"/>
      <c r="AH32" s="342"/>
      <c r="AI32" s="342"/>
      <c r="AJ32" s="342"/>
      <c r="AK32" s="342"/>
      <c r="AL32" s="342"/>
    </row>
    <row r="33" spans="1:38" s="354" customFormat="1" ht="12" hidden="1" customHeight="1" thickBot="1" x14ac:dyDescent="0.35">
      <c r="A33" s="344"/>
      <c r="B33" s="393"/>
      <c r="C33" s="346"/>
      <c r="D33" s="366"/>
      <c r="E33" s="578">
        <f>$D$32*E32</f>
        <v>0</v>
      </c>
      <c r="F33" s="573">
        <f t="shared" ref="F33:AB33" si="12">$D$32*F32</f>
        <v>0</v>
      </c>
      <c r="G33" s="573">
        <f t="shared" si="12"/>
        <v>0</v>
      </c>
      <c r="H33" s="574">
        <f t="shared" si="12"/>
        <v>0</v>
      </c>
      <c r="I33" s="575">
        <f t="shared" si="12"/>
        <v>0</v>
      </c>
      <c r="J33" s="573">
        <f t="shared" si="12"/>
        <v>0</v>
      </c>
      <c r="K33" s="573">
        <f t="shared" si="12"/>
        <v>0</v>
      </c>
      <c r="L33" s="574">
        <f t="shared" si="12"/>
        <v>0</v>
      </c>
      <c r="M33" s="575">
        <f t="shared" si="12"/>
        <v>0</v>
      </c>
      <c r="N33" s="573">
        <f t="shared" si="12"/>
        <v>0</v>
      </c>
      <c r="O33" s="573">
        <f t="shared" si="12"/>
        <v>0</v>
      </c>
      <c r="P33" s="574">
        <f t="shared" si="12"/>
        <v>0</v>
      </c>
      <c r="Q33" s="351">
        <f t="shared" si="12"/>
        <v>0</v>
      </c>
      <c r="R33" s="348">
        <f t="shared" si="12"/>
        <v>0</v>
      </c>
      <c r="S33" s="348">
        <f t="shared" si="12"/>
        <v>0</v>
      </c>
      <c r="T33" s="349">
        <f t="shared" si="12"/>
        <v>0</v>
      </c>
      <c r="U33" s="350">
        <f t="shared" si="12"/>
        <v>0</v>
      </c>
      <c r="V33" s="348">
        <f t="shared" si="12"/>
        <v>0</v>
      </c>
      <c r="W33" s="348">
        <f t="shared" si="12"/>
        <v>0</v>
      </c>
      <c r="X33" s="349">
        <f t="shared" si="12"/>
        <v>0</v>
      </c>
      <c r="Y33" s="350">
        <f t="shared" si="12"/>
        <v>0</v>
      </c>
      <c r="Z33" s="348">
        <f t="shared" si="12"/>
        <v>0</v>
      </c>
      <c r="AA33" s="348">
        <f t="shared" si="12"/>
        <v>0</v>
      </c>
      <c r="AB33" s="352">
        <f t="shared" si="12"/>
        <v>0</v>
      </c>
      <c r="AC33" s="353">
        <f>SUM(E33:AB33)</f>
        <v>0</v>
      </c>
      <c r="AD33" s="342"/>
      <c r="AE33" s="342"/>
      <c r="AF33" s="342"/>
      <c r="AG33" s="342"/>
      <c r="AH33" s="342"/>
      <c r="AI33" s="342"/>
      <c r="AJ33" s="342"/>
      <c r="AK33" s="342"/>
      <c r="AL33" s="342"/>
    </row>
    <row r="34" spans="1:38" s="343" customFormat="1" ht="12" hidden="1" customHeight="1" x14ac:dyDescent="0.3">
      <c r="A34" s="331"/>
      <c r="B34" s="391" t="s">
        <v>280</v>
      </c>
      <c r="C34" s="333" t="s">
        <v>380</v>
      </c>
      <c r="D34" s="355"/>
      <c r="E34" s="370"/>
      <c r="F34" s="363"/>
      <c r="G34" s="364"/>
      <c r="H34" s="588">
        <v>0.2</v>
      </c>
      <c r="I34" s="362">
        <v>0</v>
      </c>
      <c r="J34" s="363"/>
      <c r="K34" s="364"/>
      <c r="L34" s="361"/>
      <c r="M34" s="362"/>
      <c r="N34" s="363"/>
      <c r="O34" s="364"/>
      <c r="P34" s="361"/>
      <c r="Q34" s="362"/>
      <c r="R34" s="386">
        <v>0.2</v>
      </c>
      <c r="S34" s="386">
        <v>0.5</v>
      </c>
      <c r="T34" s="386">
        <v>0.1</v>
      </c>
      <c r="U34" s="362"/>
      <c r="V34" s="363"/>
      <c r="W34" s="364"/>
      <c r="X34" s="361"/>
      <c r="Y34" s="362"/>
      <c r="Z34" s="363"/>
      <c r="AA34" s="364"/>
      <c r="AB34" s="365"/>
      <c r="AC34" s="353"/>
      <c r="AD34" s="342"/>
      <c r="AE34" s="342"/>
      <c r="AF34" s="342"/>
      <c r="AG34" s="342"/>
      <c r="AH34" s="342"/>
      <c r="AI34" s="342"/>
      <c r="AJ34" s="342"/>
      <c r="AK34" s="342"/>
      <c r="AL34" s="342"/>
    </row>
    <row r="35" spans="1:38" s="354" customFormat="1" ht="12" hidden="1" customHeight="1" thickBot="1" x14ac:dyDescent="0.35">
      <c r="A35" s="344"/>
      <c r="B35" s="393"/>
      <c r="C35" s="346"/>
      <c r="D35" s="366"/>
      <c r="E35" s="578">
        <f>$D$34*E34</f>
        <v>0</v>
      </c>
      <c r="F35" s="573">
        <f t="shared" ref="F35:AB35" si="13">$D$34*F34</f>
        <v>0</v>
      </c>
      <c r="G35" s="573">
        <f t="shared" si="13"/>
        <v>0</v>
      </c>
      <c r="H35" s="574">
        <f t="shared" si="13"/>
        <v>0</v>
      </c>
      <c r="I35" s="575">
        <f t="shared" si="13"/>
        <v>0</v>
      </c>
      <c r="J35" s="573">
        <f t="shared" si="13"/>
        <v>0</v>
      </c>
      <c r="K35" s="573">
        <f t="shared" si="13"/>
        <v>0</v>
      </c>
      <c r="L35" s="574">
        <f t="shared" si="13"/>
        <v>0</v>
      </c>
      <c r="M35" s="575">
        <f t="shared" si="13"/>
        <v>0</v>
      </c>
      <c r="N35" s="573">
        <f t="shared" si="13"/>
        <v>0</v>
      </c>
      <c r="O35" s="573">
        <f t="shared" si="13"/>
        <v>0</v>
      </c>
      <c r="P35" s="574">
        <f t="shared" si="13"/>
        <v>0</v>
      </c>
      <c r="Q35" s="351">
        <f t="shared" si="13"/>
        <v>0</v>
      </c>
      <c r="R35" s="348">
        <f>$D$34*R34</f>
        <v>0</v>
      </c>
      <c r="S35" s="348">
        <f t="shared" si="13"/>
        <v>0</v>
      </c>
      <c r="T35" s="349">
        <f t="shared" si="13"/>
        <v>0</v>
      </c>
      <c r="U35" s="350">
        <f t="shared" si="13"/>
        <v>0</v>
      </c>
      <c r="V35" s="348">
        <f t="shared" si="13"/>
        <v>0</v>
      </c>
      <c r="W35" s="348">
        <f t="shared" si="13"/>
        <v>0</v>
      </c>
      <c r="X35" s="349">
        <f t="shared" si="13"/>
        <v>0</v>
      </c>
      <c r="Y35" s="350">
        <f t="shared" si="13"/>
        <v>0</v>
      </c>
      <c r="Z35" s="348">
        <f t="shared" si="13"/>
        <v>0</v>
      </c>
      <c r="AA35" s="348">
        <f t="shared" si="13"/>
        <v>0</v>
      </c>
      <c r="AB35" s="352">
        <f t="shared" si="13"/>
        <v>0</v>
      </c>
      <c r="AC35" s="353">
        <f>SUM(E35:AB35)</f>
        <v>0</v>
      </c>
      <c r="AD35" s="342"/>
      <c r="AE35" s="342"/>
      <c r="AF35" s="342"/>
      <c r="AG35" s="342"/>
      <c r="AH35" s="342"/>
      <c r="AI35" s="342"/>
      <c r="AJ35" s="342"/>
      <c r="AK35" s="342"/>
      <c r="AL35" s="342"/>
    </row>
    <row r="36" spans="1:38" s="343" customFormat="1" ht="12" hidden="1" customHeight="1" x14ac:dyDescent="0.35">
      <c r="A36" s="331"/>
      <c r="B36" s="391" t="s">
        <v>281</v>
      </c>
      <c r="C36" s="333" t="s">
        <v>382</v>
      </c>
      <c r="D36" s="355"/>
      <c r="E36" s="370"/>
      <c r="F36" s="363"/>
      <c r="G36" s="588">
        <v>0.1</v>
      </c>
      <c r="H36" s="361"/>
      <c r="I36" s="362"/>
      <c r="J36" s="363"/>
      <c r="K36" s="364"/>
      <c r="L36" s="361"/>
      <c r="M36" s="362"/>
      <c r="N36" s="363"/>
      <c r="O36" s="364"/>
      <c r="P36" s="589">
        <v>0.4</v>
      </c>
      <c r="Q36" s="392">
        <v>0.5</v>
      </c>
      <c r="R36" s="363"/>
      <c r="S36" s="364"/>
      <c r="T36" s="361"/>
      <c r="U36" s="362"/>
      <c r="V36" s="363"/>
      <c r="W36" s="364"/>
      <c r="X36" s="361"/>
      <c r="Y36" s="362"/>
      <c r="Z36" s="363"/>
      <c r="AA36" s="364"/>
      <c r="AB36" s="365"/>
      <c r="AC36" s="394"/>
      <c r="AD36" s="342"/>
      <c r="AE36" s="342"/>
      <c r="AF36" s="342"/>
      <c r="AG36" s="342"/>
      <c r="AH36" s="342"/>
      <c r="AI36" s="342"/>
      <c r="AJ36" s="342"/>
      <c r="AK36" s="342"/>
      <c r="AL36" s="342"/>
    </row>
    <row r="37" spans="1:38" s="354" customFormat="1" ht="12" hidden="1" customHeight="1" thickBot="1" x14ac:dyDescent="0.35">
      <c r="A37" s="344"/>
      <c r="B37" s="393"/>
      <c r="C37" s="346"/>
      <c r="D37" s="366"/>
      <c r="E37" s="578">
        <f>$D$36*E36</f>
        <v>0</v>
      </c>
      <c r="F37" s="573">
        <f t="shared" ref="F37:AB37" si="14">$D$36*F36</f>
        <v>0</v>
      </c>
      <c r="G37" s="573">
        <f t="shared" si="14"/>
        <v>0</v>
      </c>
      <c r="H37" s="574">
        <f t="shared" si="14"/>
        <v>0</v>
      </c>
      <c r="I37" s="575">
        <f t="shared" si="14"/>
        <v>0</v>
      </c>
      <c r="J37" s="573">
        <f t="shared" si="14"/>
        <v>0</v>
      </c>
      <c r="K37" s="573">
        <f t="shared" si="14"/>
        <v>0</v>
      </c>
      <c r="L37" s="574">
        <f t="shared" si="14"/>
        <v>0</v>
      </c>
      <c r="M37" s="575">
        <f t="shared" si="14"/>
        <v>0</v>
      </c>
      <c r="N37" s="573">
        <f t="shared" si="14"/>
        <v>0</v>
      </c>
      <c r="O37" s="573">
        <f t="shared" si="14"/>
        <v>0</v>
      </c>
      <c r="P37" s="574">
        <f t="shared" si="14"/>
        <v>0</v>
      </c>
      <c r="Q37" s="351">
        <f t="shared" si="14"/>
        <v>0</v>
      </c>
      <c r="R37" s="348">
        <f t="shared" si="14"/>
        <v>0</v>
      </c>
      <c r="S37" s="348">
        <f t="shared" si="14"/>
        <v>0</v>
      </c>
      <c r="T37" s="349">
        <f t="shared" si="14"/>
        <v>0</v>
      </c>
      <c r="U37" s="350">
        <f t="shared" si="14"/>
        <v>0</v>
      </c>
      <c r="V37" s="348">
        <f t="shared" si="14"/>
        <v>0</v>
      </c>
      <c r="W37" s="348">
        <f t="shared" si="14"/>
        <v>0</v>
      </c>
      <c r="X37" s="349">
        <f t="shared" si="14"/>
        <v>0</v>
      </c>
      <c r="Y37" s="350">
        <f t="shared" si="14"/>
        <v>0</v>
      </c>
      <c r="Z37" s="348">
        <f t="shared" si="14"/>
        <v>0</v>
      </c>
      <c r="AA37" s="348">
        <f t="shared" si="14"/>
        <v>0</v>
      </c>
      <c r="AB37" s="352">
        <f t="shared" si="14"/>
        <v>0</v>
      </c>
      <c r="AC37" s="353">
        <f>SUM(E37:AB37)</f>
        <v>0</v>
      </c>
      <c r="AD37" s="342"/>
      <c r="AE37" s="342"/>
      <c r="AF37" s="342"/>
      <c r="AG37" s="342"/>
      <c r="AH37" s="342"/>
      <c r="AI37" s="342"/>
      <c r="AJ37" s="342"/>
      <c r="AK37" s="342"/>
      <c r="AL37" s="342"/>
    </row>
    <row r="38" spans="1:38" s="343" customFormat="1" ht="12" hidden="1" customHeight="1" thickBot="1" x14ac:dyDescent="0.35">
      <c r="A38" s="331"/>
      <c r="B38" s="391" t="s">
        <v>282</v>
      </c>
      <c r="C38" s="333" t="s">
        <v>383</v>
      </c>
      <c r="D38" s="355"/>
      <c r="E38" s="370"/>
      <c r="F38" s="363"/>
      <c r="G38" s="364"/>
      <c r="H38" s="588">
        <v>0.1</v>
      </c>
      <c r="I38" s="588">
        <v>0.15</v>
      </c>
      <c r="J38" s="363"/>
      <c r="K38" s="364"/>
      <c r="L38" s="361"/>
      <c r="M38" s="362"/>
      <c r="N38" s="363"/>
      <c r="O38" s="364"/>
      <c r="P38" s="361"/>
      <c r="Q38" s="362"/>
      <c r="R38" s="386">
        <v>0.25</v>
      </c>
      <c r="S38" s="386">
        <v>0.4</v>
      </c>
      <c r="T38" s="386">
        <v>0.1</v>
      </c>
      <c r="U38" s="362"/>
      <c r="V38" s="363"/>
      <c r="W38" s="364"/>
      <c r="X38" s="361"/>
      <c r="Y38" s="362"/>
      <c r="Z38" s="363"/>
      <c r="AA38" s="364"/>
      <c r="AB38" s="365"/>
      <c r="AC38" s="353"/>
      <c r="AD38" s="342"/>
      <c r="AE38" s="342"/>
      <c r="AF38" s="342"/>
      <c r="AG38" s="342"/>
      <c r="AH38" s="354"/>
      <c r="AI38" s="342"/>
      <c r="AJ38" s="342"/>
      <c r="AK38" s="342"/>
      <c r="AL38" s="342"/>
    </row>
    <row r="39" spans="1:38" s="354" customFormat="1" ht="12" hidden="1" customHeight="1" thickBot="1" x14ac:dyDescent="0.35">
      <c r="A39" s="344"/>
      <c r="B39" s="393"/>
      <c r="C39" s="346"/>
      <c r="D39" s="366"/>
      <c r="E39" s="578">
        <f>$D$38*E38</f>
        <v>0</v>
      </c>
      <c r="F39" s="573">
        <f t="shared" ref="F39:AB39" si="15">$D$38*F38</f>
        <v>0</v>
      </c>
      <c r="G39" s="573">
        <f t="shared" si="15"/>
        <v>0</v>
      </c>
      <c r="H39" s="574">
        <f t="shared" si="15"/>
        <v>0</v>
      </c>
      <c r="I39" s="575">
        <f t="shared" si="15"/>
        <v>0</v>
      </c>
      <c r="J39" s="573">
        <f t="shared" si="15"/>
        <v>0</v>
      </c>
      <c r="K39" s="573">
        <f t="shared" si="15"/>
        <v>0</v>
      </c>
      <c r="L39" s="574">
        <f t="shared" si="15"/>
        <v>0</v>
      </c>
      <c r="M39" s="575">
        <f t="shared" si="15"/>
        <v>0</v>
      </c>
      <c r="N39" s="573">
        <f t="shared" si="15"/>
        <v>0</v>
      </c>
      <c r="O39" s="573">
        <f t="shared" si="15"/>
        <v>0</v>
      </c>
      <c r="P39" s="574">
        <f t="shared" si="15"/>
        <v>0</v>
      </c>
      <c r="Q39" s="351">
        <f t="shared" si="15"/>
        <v>0</v>
      </c>
      <c r="R39" s="348">
        <f t="shared" si="15"/>
        <v>0</v>
      </c>
      <c r="S39" s="348">
        <f t="shared" si="15"/>
        <v>0</v>
      </c>
      <c r="T39" s="349">
        <f>$D$38*AH39</f>
        <v>0</v>
      </c>
      <c r="U39" s="350">
        <f t="shared" si="15"/>
        <v>0</v>
      </c>
      <c r="V39" s="348">
        <f t="shared" si="15"/>
        <v>0</v>
      </c>
      <c r="W39" s="348">
        <f t="shared" si="15"/>
        <v>0</v>
      </c>
      <c r="X39" s="349">
        <f t="shared" si="15"/>
        <v>0</v>
      </c>
      <c r="Y39" s="350">
        <f t="shared" si="15"/>
        <v>0</v>
      </c>
      <c r="Z39" s="348">
        <f t="shared" si="15"/>
        <v>0</v>
      </c>
      <c r="AA39" s="348">
        <f t="shared" si="15"/>
        <v>0</v>
      </c>
      <c r="AB39" s="352">
        <f t="shared" si="15"/>
        <v>0</v>
      </c>
      <c r="AC39" s="353">
        <f>SUM(E39:AB39)</f>
        <v>0</v>
      </c>
      <c r="AD39" s="342"/>
      <c r="AE39" s="342"/>
      <c r="AF39" s="342"/>
      <c r="AG39" s="342"/>
      <c r="AH39" s="395">
        <v>0.1</v>
      </c>
      <c r="AI39" s="342"/>
      <c r="AJ39" s="342"/>
      <c r="AK39" s="342"/>
      <c r="AL39" s="342"/>
    </row>
    <row r="40" spans="1:38" s="343" customFormat="1" ht="12" hidden="1" customHeight="1" x14ac:dyDescent="0.3">
      <c r="A40" s="331"/>
      <c r="B40" s="391" t="s">
        <v>283</v>
      </c>
      <c r="C40" s="333" t="s">
        <v>140</v>
      </c>
      <c r="D40" s="355"/>
      <c r="E40" s="370"/>
      <c r="F40" s="588">
        <v>0.1</v>
      </c>
      <c r="G40" s="588">
        <v>0.25</v>
      </c>
      <c r="H40" s="361">
        <v>0</v>
      </c>
      <c r="I40" s="362"/>
      <c r="J40" s="363"/>
      <c r="K40" s="364"/>
      <c r="L40" s="361"/>
      <c r="M40" s="362"/>
      <c r="N40" s="363"/>
      <c r="O40" s="588">
        <v>0.1</v>
      </c>
      <c r="P40" s="589">
        <v>0.25</v>
      </c>
      <c r="Q40" s="392">
        <v>0.2</v>
      </c>
      <c r="R40" s="386">
        <v>0.1</v>
      </c>
      <c r="S40" s="364"/>
      <c r="T40" s="361"/>
      <c r="U40" s="362"/>
      <c r="V40" s="363"/>
      <c r="W40" s="364"/>
      <c r="X40" s="361"/>
      <c r="Y40" s="362"/>
      <c r="Z40" s="363"/>
      <c r="AA40" s="364"/>
      <c r="AB40" s="365"/>
      <c r="AC40" s="353"/>
      <c r="AD40" s="342"/>
      <c r="AE40" s="342"/>
      <c r="AF40" s="342"/>
      <c r="AG40" s="342"/>
      <c r="AH40" s="354"/>
      <c r="AI40" s="342"/>
      <c r="AJ40" s="342"/>
      <c r="AK40" s="342"/>
      <c r="AL40" s="342"/>
    </row>
    <row r="41" spans="1:38" s="354" customFormat="1" ht="12" hidden="1" customHeight="1" thickBot="1" x14ac:dyDescent="0.35">
      <c r="A41" s="344"/>
      <c r="B41" s="393"/>
      <c r="C41" s="346"/>
      <c r="D41" s="366"/>
      <c r="E41" s="578">
        <f>$D$40*E40</f>
        <v>0</v>
      </c>
      <c r="F41" s="573">
        <f t="shared" ref="F41:AB41" si="16">$D$40*F40</f>
        <v>0</v>
      </c>
      <c r="G41" s="573">
        <f t="shared" si="16"/>
        <v>0</v>
      </c>
      <c r="H41" s="574">
        <f t="shared" si="16"/>
        <v>0</v>
      </c>
      <c r="I41" s="575">
        <f t="shared" si="16"/>
        <v>0</v>
      </c>
      <c r="J41" s="573">
        <f t="shared" si="16"/>
        <v>0</v>
      </c>
      <c r="K41" s="573">
        <f t="shared" si="16"/>
        <v>0</v>
      </c>
      <c r="L41" s="574">
        <f t="shared" si="16"/>
        <v>0</v>
      </c>
      <c r="M41" s="575">
        <f>$D$40*M40</f>
        <v>0</v>
      </c>
      <c r="N41" s="573">
        <f t="shared" si="16"/>
        <v>0</v>
      </c>
      <c r="O41" s="573">
        <f>$D$40*O40</f>
        <v>0</v>
      </c>
      <c r="P41" s="574">
        <f t="shared" si="16"/>
        <v>0</v>
      </c>
      <c r="Q41" s="351">
        <f t="shared" si="16"/>
        <v>0</v>
      </c>
      <c r="R41" s="348">
        <f>$D$40*R40</f>
        <v>0</v>
      </c>
      <c r="S41" s="348">
        <f t="shared" si="16"/>
        <v>0</v>
      </c>
      <c r="T41" s="349">
        <f t="shared" si="16"/>
        <v>0</v>
      </c>
      <c r="U41" s="350">
        <f t="shared" si="16"/>
        <v>0</v>
      </c>
      <c r="V41" s="348">
        <f t="shared" si="16"/>
        <v>0</v>
      </c>
      <c r="W41" s="348">
        <f t="shared" si="16"/>
        <v>0</v>
      </c>
      <c r="X41" s="349">
        <f t="shared" si="16"/>
        <v>0</v>
      </c>
      <c r="Y41" s="350">
        <f t="shared" si="16"/>
        <v>0</v>
      </c>
      <c r="Z41" s="348">
        <f t="shared" si="16"/>
        <v>0</v>
      </c>
      <c r="AA41" s="348">
        <f t="shared" si="16"/>
        <v>0</v>
      </c>
      <c r="AB41" s="352">
        <f t="shared" si="16"/>
        <v>0</v>
      </c>
      <c r="AC41" s="353">
        <f>SUM(E41:AB41)</f>
        <v>0</v>
      </c>
      <c r="AD41" s="342"/>
      <c r="AE41" s="342"/>
      <c r="AF41" s="342"/>
      <c r="AG41" s="342"/>
      <c r="AH41" s="342"/>
      <c r="AI41" s="342"/>
      <c r="AJ41" s="342"/>
      <c r="AK41" s="342"/>
      <c r="AL41" s="342"/>
    </row>
    <row r="42" spans="1:38" s="343" customFormat="1" ht="12" hidden="1" customHeight="1" x14ac:dyDescent="0.3">
      <c r="A42" s="331"/>
      <c r="B42" s="391" t="s">
        <v>284</v>
      </c>
      <c r="C42" s="333" t="s">
        <v>384</v>
      </c>
      <c r="D42" s="355"/>
      <c r="E42" s="370"/>
      <c r="F42" s="363"/>
      <c r="G42" s="588">
        <v>0.1</v>
      </c>
      <c r="H42" s="361"/>
      <c r="I42" s="362"/>
      <c r="J42" s="363"/>
      <c r="K42" s="364"/>
      <c r="L42" s="361"/>
      <c r="M42" s="362"/>
      <c r="N42" s="363"/>
      <c r="O42" s="588">
        <v>0.1</v>
      </c>
      <c r="P42" s="589">
        <v>0.8</v>
      </c>
      <c r="Q42" s="396"/>
      <c r="R42" s="363"/>
      <c r="S42" s="364"/>
      <c r="T42" s="361"/>
      <c r="U42" s="362"/>
      <c r="V42" s="363"/>
      <c r="W42" s="364"/>
      <c r="X42" s="361"/>
      <c r="Y42" s="362"/>
      <c r="Z42" s="363"/>
      <c r="AA42" s="364"/>
      <c r="AB42" s="365"/>
      <c r="AC42" s="353"/>
      <c r="AD42" s="342"/>
      <c r="AE42" s="342"/>
      <c r="AF42" s="342"/>
      <c r="AG42" s="342"/>
      <c r="AH42" s="342"/>
      <c r="AI42" s="342"/>
      <c r="AJ42" s="342"/>
      <c r="AK42" s="342"/>
      <c r="AL42" s="342"/>
    </row>
    <row r="43" spans="1:38" s="354" customFormat="1" ht="12" hidden="1" customHeight="1" thickBot="1" x14ac:dyDescent="0.35">
      <c r="A43" s="344"/>
      <c r="B43" s="393"/>
      <c r="C43" s="346"/>
      <c r="D43" s="366"/>
      <c r="E43" s="578">
        <f>$D$42*E42</f>
        <v>0</v>
      </c>
      <c r="F43" s="573">
        <f t="shared" ref="F43:AB43" si="17">$D$42*F42</f>
        <v>0</v>
      </c>
      <c r="G43" s="573">
        <f t="shared" si="17"/>
        <v>0</v>
      </c>
      <c r="H43" s="574">
        <f t="shared" si="17"/>
        <v>0</v>
      </c>
      <c r="I43" s="575">
        <f t="shared" si="17"/>
        <v>0</v>
      </c>
      <c r="J43" s="573">
        <f t="shared" si="17"/>
        <v>0</v>
      </c>
      <c r="K43" s="573">
        <f t="shared" si="17"/>
        <v>0</v>
      </c>
      <c r="L43" s="574">
        <f t="shared" si="17"/>
        <v>0</v>
      </c>
      <c r="M43" s="575">
        <f t="shared" si="17"/>
        <v>0</v>
      </c>
      <c r="N43" s="573">
        <f t="shared" si="17"/>
        <v>0</v>
      </c>
      <c r="O43" s="573">
        <f t="shared" si="17"/>
        <v>0</v>
      </c>
      <c r="P43" s="574">
        <f t="shared" si="17"/>
        <v>0</v>
      </c>
      <c r="Q43" s="351">
        <f t="shared" si="17"/>
        <v>0</v>
      </c>
      <c r="R43" s="348">
        <f t="shared" si="17"/>
        <v>0</v>
      </c>
      <c r="S43" s="348">
        <f t="shared" si="17"/>
        <v>0</v>
      </c>
      <c r="T43" s="349">
        <f t="shared" si="17"/>
        <v>0</v>
      </c>
      <c r="U43" s="350">
        <f t="shared" si="17"/>
        <v>0</v>
      </c>
      <c r="V43" s="348">
        <f t="shared" si="17"/>
        <v>0</v>
      </c>
      <c r="W43" s="348">
        <f t="shared" si="17"/>
        <v>0</v>
      </c>
      <c r="X43" s="349">
        <f t="shared" si="17"/>
        <v>0</v>
      </c>
      <c r="Y43" s="350">
        <f t="shared" si="17"/>
        <v>0</v>
      </c>
      <c r="Z43" s="348">
        <f t="shared" si="17"/>
        <v>0</v>
      </c>
      <c r="AA43" s="348">
        <f t="shared" si="17"/>
        <v>0</v>
      </c>
      <c r="AB43" s="352">
        <f t="shared" si="17"/>
        <v>0</v>
      </c>
      <c r="AC43" s="353">
        <f>SUM(E43:AB43)</f>
        <v>0</v>
      </c>
      <c r="AD43" s="342"/>
      <c r="AE43" s="342"/>
      <c r="AF43" s="342"/>
      <c r="AG43" s="342"/>
      <c r="AH43" s="342"/>
      <c r="AI43" s="342"/>
      <c r="AJ43" s="342"/>
      <c r="AK43" s="342"/>
      <c r="AL43" s="342"/>
    </row>
    <row r="44" spans="1:38" s="343" customFormat="1" ht="12" hidden="1" customHeight="1" x14ac:dyDescent="0.3">
      <c r="A44" s="331"/>
      <c r="B44" s="391" t="s">
        <v>285</v>
      </c>
      <c r="C44" s="333" t="s">
        <v>379</v>
      </c>
      <c r="D44" s="355"/>
      <c r="E44" s="370"/>
      <c r="F44" s="363"/>
      <c r="G44" s="364"/>
      <c r="H44" s="361"/>
      <c r="I44" s="362"/>
      <c r="J44" s="363"/>
      <c r="K44" s="364"/>
      <c r="L44" s="361"/>
      <c r="M44" s="362"/>
      <c r="N44" s="363"/>
      <c r="O44" s="364"/>
      <c r="P44" s="589">
        <v>0.6</v>
      </c>
      <c r="Q44" s="392">
        <v>0.4</v>
      </c>
      <c r="R44" s="363"/>
      <c r="S44" s="364"/>
      <c r="T44" s="361"/>
      <c r="U44" s="362"/>
      <c r="V44" s="363"/>
      <c r="W44" s="364"/>
      <c r="X44" s="361"/>
      <c r="Y44" s="362"/>
      <c r="Z44" s="363"/>
      <c r="AA44" s="364"/>
      <c r="AB44" s="365"/>
      <c r="AC44" s="353"/>
      <c r="AD44" s="342"/>
      <c r="AE44" s="342"/>
      <c r="AF44" s="342"/>
      <c r="AG44" s="342"/>
      <c r="AH44" s="342"/>
      <c r="AI44" s="342"/>
      <c r="AJ44" s="342"/>
      <c r="AK44" s="342"/>
      <c r="AL44" s="342"/>
    </row>
    <row r="45" spans="1:38" s="354" customFormat="1" ht="12" hidden="1" customHeight="1" thickBot="1" x14ac:dyDescent="0.35">
      <c r="A45" s="344"/>
      <c r="B45" s="393"/>
      <c r="C45" s="346"/>
      <c r="D45" s="366"/>
      <c r="E45" s="578">
        <f>$D$44*E44</f>
        <v>0</v>
      </c>
      <c r="F45" s="573">
        <f t="shared" ref="F45:AB45" si="18">$D$44*F44</f>
        <v>0</v>
      </c>
      <c r="G45" s="573">
        <f t="shared" si="18"/>
        <v>0</v>
      </c>
      <c r="H45" s="574">
        <f t="shared" si="18"/>
        <v>0</v>
      </c>
      <c r="I45" s="575">
        <f t="shared" si="18"/>
        <v>0</v>
      </c>
      <c r="J45" s="573">
        <f t="shared" si="18"/>
        <v>0</v>
      </c>
      <c r="K45" s="573">
        <f t="shared" si="18"/>
        <v>0</v>
      </c>
      <c r="L45" s="574">
        <f t="shared" si="18"/>
        <v>0</v>
      </c>
      <c r="M45" s="575">
        <f t="shared" si="18"/>
        <v>0</v>
      </c>
      <c r="N45" s="573">
        <f t="shared" si="18"/>
        <v>0</v>
      </c>
      <c r="O45" s="573">
        <f t="shared" si="18"/>
        <v>0</v>
      </c>
      <c r="P45" s="574">
        <f t="shared" si="18"/>
        <v>0</v>
      </c>
      <c r="Q45" s="351">
        <f t="shared" si="18"/>
        <v>0</v>
      </c>
      <c r="R45" s="348">
        <f t="shared" si="18"/>
        <v>0</v>
      </c>
      <c r="S45" s="348">
        <f t="shared" si="18"/>
        <v>0</v>
      </c>
      <c r="T45" s="349">
        <f t="shared" si="18"/>
        <v>0</v>
      </c>
      <c r="U45" s="350">
        <f t="shared" si="18"/>
        <v>0</v>
      </c>
      <c r="V45" s="348">
        <f t="shared" si="18"/>
        <v>0</v>
      </c>
      <c r="W45" s="348">
        <f t="shared" si="18"/>
        <v>0</v>
      </c>
      <c r="X45" s="349">
        <f t="shared" si="18"/>
        <v>0</v>
      </c>
      <c r="Y45" s="350">
        <f t="shared" si="18"/>
        <v>0</v>
      </c>
      <c r="Z45" s="348">
        <f t="shared" si="18"/>
        <v>0</v>
      </c>
      <c r="AA45" s="348">
        <f t="shared" si="18"/>
        <v>0</v>
      </c>
      <c r="AB45" s="352">
        <f t="shared" si="18"/>
        <v>0</v>
      </c>
      <c r="AC45" s="353">
        <f>SUM(E45:AB45)</f>
        <v>0</v>
      </c>
      <c r="AD45" s="342"/>
      <c r="AE45" s="353"/>
      <c r="AF45" s="342"/>
      <c r="AG45" s="342"/>
      <c r="AH45" s="342"/>
      <c r="AI45" s="342"/>
      <c r="AJ45" s="342"/>
      <c r="AK45" s="342"/>
      <c r="AL45" s="342"/>
    </row>
    <row r="46" spans="1:38" s="343" customFormat="1" ht="12" hidden="1" customHeight="1" x14ac:dyDescent="0.3">
      <c r="A46" s="331"/>
      <c r="B46" s="391" t="s">
        <v>286</v>
      </c>
      <c r="C46" s="333" t="s">
        <v>385</v>
      </c>
      <c r="D46" s="355"/>
      <c r="E46" s="370"/>
      <c r="F46" s="363"/>
      <c r="G46" s="364"/>
      <c r="H46" s="361"/>
      <c r="I46" s="362"/>
      <c r="J46" s="363"/>
      <c r="K46" s="364"/>
      <c r="L46" s="361"/>
      <c r="M46" s="362"/>
      <c r="N46" s="363"/>
      <c r="O46" s="364"/>
      <c r="P46" s="361"/>
      <c r="Q46" s="362"/>
      <c r="R46" s="363"/>
      <c r="S46" s="364"/>
      <c r="T46" s="386">
        <v>1</v>
      </c>
      <c r="U46" s="362"/>
      <c r="V46" s="363"/>
      <c r="W46" s="364"/>
      <c r="X46" s="361"/>
      <c r="Y46" s="362"/>
      <c r="Z46" s="363"/>
      <c r="AA46" s="364"/>
      <c r="AB46" s="365"/>
      <c r="AC46" s="353"/>
      <c r="AD46" s="342"/>
      <c r="AE46" s="342"/>
      <c r="AF46" s="342"/>
      <c r="AG46" s="342"/>
      <c r="AH46" s="342"/>
      <c r="AI46" s="342"/>
      <c r="AJ46" s="342"/>
      <c r="AK46" s="342"/>
      <c r="AL46" s="342"/>
    </row>
    <row r="47" spans="1:38" s="354" customFormat="1" ht="12" hidden="1" customHeight="1" thickBot="1" x14ac:dyDescent="0.35">
      <c r="A47" s="344"/>
      <c r="B47" s="393"/>
      <c r="C47" s="346"/>
      <c r="D47" s="366"/>
      <c r="E47" s="578">
        <f>$D$46*E46</f>
        <v>0</v>
      </c>
      <c r="F47" s="573">
        <f t="shared" ref="F47:AB47" si="19">$D$46*F46</f>
        <v>0</v>
      </c>
      <c r="G47" s="573">
        <f t="shared" si="19"/>
        <v>0</v>
      </c>
      <c r="H47" s="574">
        <f t="shared" si="19"/>
        <v>0</v>
      </c>
      <c r="I47" s="575">
        <f t="shared" si="19"/>
        <v>0</v>
      </c>
      <c r="J47" s="573">
        <f t="shared" si="19"/>
        <v>0</v>
      </c>
      <c r="K47" s="573">
        <f t="shared" si="19"/>
        <v>0</v>
      </c>
      <c r="L47" s="574">
        <f t="shared" si="19"/>
        <v>0</v>
      </c>
      <c r="M47" s="575">
        <f t="shared" si="19"/>
        <v>0</v>
      </c>
      <c r="N47" s="573">
        <f t="shared" si="19"/>
        <v>0</v>
      </c>
      <c r="O47" s="573">
        <f t="shared" si="19"/>
        <v>0</v>
      </c>
      <c r="P47" s="574">
        <f t="shared" si="19"/>
        <v>0</v>
      </c>
      <c r="Q47" s="351">
        <f t="shared" si="19"/>
        <v>0</v>
      </c>
      <c r="R47" s="348">
        <f t="shared" si="19"/>
        <v>0</v>
      </c>
      <c r="S47" s="348">
        <f t="shared" si="19"/>
        <v>0</v>
      </c>
      <c r="T47" s="349">
        <f t="shared" si="19"/>
        <v>0</v>
      </c>
      <c r="U47" s="350">
        <f t="shared" si="19"/>
        <v>0</v>
      </c>
      <c r="V47" s="348">
        <f t="shared" si="19"/>
        <v>0</v>
      </c>
      <c r="W47" s="348">
        <f t="shared" si="19"/>
        <v>0</v>
      </c>
      <c r="X47" s="349">
        <f t="shared" si="19"/>
        <v>0</v>
      </c>
      <c r="Y47" s="350">
        <f t="shared" si="19"/>
        <v>0</v>
      </c>
      <c r="Z47" s="348">
        <f t="shared" si="19"/>
        <v>0</v>
      </c>
      <c r="AA47" s="348">
        <f t="shared" si="19"/>
        <v>0</v>
      </c>
      <c r="AB47" s="352">
        <f t="shared" si="19"/>
        <v>0</v>
      </c>
      <c r="AC47" s="353">
        <f>SUM(E47:AB47)</f>
        <v>0</v>
      </c>
      <c r="AD47" s="342"/>
      <c r="AE47" s="342"/>
      <c r="AF47" s="342"/>
      <c r="AG47" s="342"/>
      <c r="AH47" s="342"/>
      <c r="AI47" s="342"/>
      <c r="AJ47" s="342"/>
      <c r="AK47" s="342"/>
      <c r="AL47" s="342"/>
    </row>
    <row r="48" spans="1:38" s="343" customFormat="1" ht="12" hidden="1" customHeight="1" x14ac:dyDescent="0.3">
      <c r="A48" s="331"/>
      <c r="B48" s="391" t="s">
        <v>287</v>
      </c>
      <c r="C48" s="333" t="s">
        <v>386</v>
      </c>
      <c r="D48" s="355"/>
      <c r="E48" s="370"/>
      <c r="F48" s="363"/>
      <c r="G48" s="364"/>
      <c r="H48" s="361"/>
      <c r="I48" s="588">
        <v>0.25</v>
      </c>
      <c r="J48" s="363"/>
      <c r="K48" s="364"/>
      <c r="L48" s="361"/>
      <c r="M48" s="362"/>
      <c r="N48" s="363"/>
      <c r="O48" s="364"/>
      <c r="P48" s="361"/>
      <c r="Q48" s="362"/>
      <c r="R48" s="363"/>
      <c r="S48" s="364"/>
      <c r="T48" s="386">
        <v>0.75</v>
      </c>
      <c r="U48" s="362"/>
      <c r="V48" s="363"/>
      <c r="W48" s="364"/>
      <c r="X48" s="361"/>
      <c r="Y48" s="362"/>
      <c r="Z48" s="363"/>
      <c r="AA48" s="364"/>
      <c r="AB48" s="365"/>
      <c r="AC48" s="353"/>
      <c r="AD48" s="342"/>
      <c r="AE48" s="342"/>
      <c r="AF48" s="342"/>
      <c r="AG48" s="342"/>
      <c r="AH48" s="342"/>
      <c r="AI48" s="342"/>
      <c r="AJ48" s="342"/>
      <c r="AK48" s="342"/>
      <c r="AL48" s="342"/>
    </row>
    <row r="49" spans="1:38" s="354" customFormat="1" ht="12" hidden="1" customHeight="1" thickBot="1" x14ac:dyDescent="0.35">
      <c r="A49" s="344"/>
      <c r="B49" s="393"/>
      <c r="C49" s="346"/>
      <c r="D49" s="366"/>
      <c r="E49" s="578">
        <f>$D$48*E48</f>
        <v>0</v>
      </c>
      <c r="F49" s="573">
        <f t="shared" ref="F49:AB49" si="20">$D$48*F48</f>
        <v>0</v>
      </c>
      <c r="G49" s="573">
        <f t="shared" si="20"/>
        <v>0</v>
      </c>
      <c r="H49" s="574">
        <f t="shared" si="20"/>
        <v>0</v>
      </c>
      <c r="I49" s="575">
        <f t="shared" si="20"/>
        <v>0</v>
      </c>
      <c r="J49" s="573">
        <f t="shared" si="20"/>
        <v>0</v>
      </c>
      <c r="K49" s="573">
        <f t="shared" si="20"/>
        <v>0</v>
      </c>
      <c r="L49" s="574">
        <f t="shared" si="20"/>
        <v>0</v>
      </c>
      <c r="M49" s="575">
        <f t="shared" si="20"/>
        <v>0</v>
      </c>
      <c r="N49" s="573">
        <f t="shared" si="20"/>
        <v>0</v>
      </c>
      <c r="O49" s="573">
        <f t="shared" si="20"/>
        <v>0</v>
      </c>
      <c r="P49" s="574">
        <f t="shared" si="20"/>
        <v>0</v>
      </c>
      <c r="Q49" s="351">
        <f t="shared" si="20"/>
        <v>0</v>
      </c>
      <c r="R49" s="348">
        <f t="shared" si="20"/>
        <v>0</v>
      </c>
      <c r="S49" s="348">
        <f t="shared" si="20"/>
        <v>0</v>
      </c>
      <c r="T49" s="349">
        <f t="shared" si="20"/>
        <v>0</v>
      </c>
      <c r="U49" s="350">
        <f t="shared" si="20"/>
        <v>0</v>
      </c>
      <c r="V49" s="348">
        <f t="shared" si="20"/>
        <v>0</v>
      </c>
      <c r="W49" s="348">
        <f t="shared" si="20"/>
        <v>0</v>
      </c>
      <c r="X49" s="349">
        <f t="shared" si="20"/>
        <v>0</v>
      </c>
      <c r="Y49" s="350">
        <f t="shared" si="20"/>
        <v>0</v>
      </c>
      <c r="Z49" s="348">
        <f t="shared" si="20"/>
        <v>0</v>
      </c>
      <c r="AA49" s="348">
        <f t="shared" si="20"/>
        <v>0</v>
      </c>
      <c r="AB49" s="352">
        <f t="shared" si="20"/>
        <v>0</v>
      </c>
      <c r="AC49" s="353">
        <f>SUM(E49:AB49)</f>
        <v>0</v>
      </c>
      <c r="AD49" s="342"/>
      <c r="AE49" s="342"/>
      <c r="AF49" s="342"/>
      <c r="AG49" s="342"/>
      <c r="AH49" s="342"/>
      <c r="AI49" s="342"/>
      <c r="AJ49" s="342"/>
      <c r="AK49" s="342"/>
      <c r="AL49" s="342"/>
    </row>
    <row r="50" spans="1:38" s="343" customFormat="1" ht="12" hidden="1" customHeight="1" x14ac:dyDescent="0.3">
      <c r="A50" s="331"/>
      <c r="B50" s="391" t="s">
        <v>288</v>
      </c>
      <c r="C50" s="333" t="s">
        <v>387</v>
      </c>
      <c r="D50" s="355"/>
      <c r="E50" s="370"/>
      <c r="F50" s="363"/>
      <c r="G50" s="588">
        <v>1</v>
      </c>
      <c r="H50" s="361"/>
      <c r="I50" s="362"/>
      <c r="J50" s="363"/>
      <c r="K50" s="364"/>
      <c r="L50" s="361"/>
      <c r="M50" s="362"/>
      <c r="N50" s="363"/>
      <c r="O50" s="364"/>
      <c r="P50" s="361"/>
      <c r="Q50" s="362"/>
      <c r="R50" s="363"/>
      <c r="S50" s="364"/>
      <c r="T50" s="361"/>
      <c r="U50" s="362"/>
      <c r="V50" s="363"/>
      <c r="W50" s="364"/>
      <c r="X50" s="361"/>
      <c r="Y50" s="362"/>
      <c r="Z50" s="363"/>
      <c r="AA50" s="364"/>
      <c r="AB50" s="365"/>
      <c r="AC50" s="353"/>
      <c r="AD50" s="342"/>
      <c r="AE50" s="342"/>
      <c r="AF50" s="342"/>
      <c r="AG50" s="342"/>
      <c r="AH50" s="342"/>
      <c r="AI50" s="342"/>
      <c r="AJ50" s="342"/>
      <c r="AK50" s="342"/>
      <c r="AL50" s="342"/>
    </row>
    <row r="51" spans="1:38" s="354" customFormat="1" ht="12" hidden="1" customHeight="1" thickBot="1" x14ac:dyDescent="0.35">
      <c r="A51" s="344"/>
      <c r="B51" s="393"/>
      <c r="C51" s="346"/>
      <c r="D51" s="366"/>
      <c r="E51" s="578">
        <f>$D$50*E50</f>
        <v>0</v>
      </c>
      <c r="F51" s="573">
        <f t="shared" ref="F51:AB51" si="21">$D$50*F50</f>
        <v>0</v>
      </c>
      <c r="G51" s="573">
        <f t="shared" si="21"/>
        <v>0</v>
      </c>
      <c r="H51" s="574">
        <f t="shared" si="21"/>
        <v>0</v>
      </c>
      <c r="I51" s="575">
        <f t="shared" si="21"/>
        <v>0</v>
      </c>
      <c r="J51" s="573">
        <f t="shared" si="21"/>
        <v>0</v>
      </c>
      <c r="K51" s="573">
        <f t="shared" si="21"/>
        <v>0</v>
      </c>
      <c r="L51" s="574">
        <f t="shared" si="21"/>
        <v>0</v>
      </c>
      <c r="M51" s="575">
        <f t="shared" si="21"/>
        <v>0</v>
      </c>
      <c r="N51" s="573">
        <f t="shared" si="21"/>
        <v>0</v>
      </c>
      <c r="O51" s="573">
        <f t="shared" si="21"/>
        <v>0</v>
      </c>
      <c r="P51" s="574">
        <f t="shared" si="21"/>
        <v>0</v>
      </c>
      <c r="Q51" s="351">
        <f t="shared" si="21"/>
        <v>0</v>
      </c>
      <c r="R51" s="348">
        <f t="shared" si="21"/>
        <v>0</v>
      </c>
      <c r="S51" s="348">
        <f t="shared" si="21"/>
        <v>0</v>
      </c>
      <c r="T51" s="349">
        <f t="shared" si="21"/>
        <v>0</v>
      </c>
      <c r="U51" s="350">
        <f t="shared" si="21"/>
        <v>0</v>
      </c>
      <c r="V51" s="348">
        <f t="shared" si="21"/>
        <v>0</v>
      </c>
      <c r="W51" s="348">
        <f t="shared" si="21"/>
        <v>0</v>
      </c>
      <c r="X51" s="349">
        <f t="shared" si="21"/>
        <v>0</v>
      </c>
      <c r="Y51" s="350">
        <f t="shared" si="21"/>
        <v>0</v>
      </c>
      <c r="Z51" s="348">
        <f t="shared" si="21"/>
        <v>0</v>
      </c>
      <c r="AA51" s="348">
        <f t="shared" si="21"/>
        <v>0</v>
      </c>
      <c r="AB51" s="352">
        <f t="shared" si="21"/>
        <v>0</v>
      </c>
      <c r="AC51" s="353">
        <f>SUM(E51:AB51)</f>
        <v>0</v>
      </c>
      <c r="AD51" s="342"/>
      <c r="AE51" s="342"/>
      <c r="AF51" s="342"/>
      <c r="AG51" s="342"/>
      <c r="AH51" s="342"/>
      <c r="AI51" s="342"/>
      <c r="AJ51" s="342"/>
      <c r="AK51" s="342"/>
      <c r="AL51" s="342"/>
    </row>
    <row r="52" spans="1:38" s="343" customFormat="1" ht="12" hidden="1" customHeight="1" x14ac:dyDescent="0.3">
      <c r="A52" s="344"/>
      <c r="B52" s="391" t="s">
        <v>388</v>
      </c>
      <c r="C52" s="333" t="s">
        <v>378</v>
      </c>
      <c r="D52" s="355"/>
      <c r="E52" s="370"/>
      <c r="F52" s="363"/>
      <c r="G52" s="364"/>
      <c r="H52" s="588">
        <v>1</v>
      </c>
      <c r="I52" s="362"/>
      <c r="J52" s="363"/>
      <c r="K52" s="364"/>
      <c r="L52" s="361"/>
      <c r="M52" s="362"/>
      <c r="N52" s="363"/>
      <c r="O52" s="364"/>
      <c r="P52" s="361"/>
      <c r="Q52" s="362"/>
      <c r="R52" s="363"/>
      <c r="S52" s="364"/>
      <c r="T52" s="361"/>
      <c r="U52" s="362"/>
      <c r="V52" s="363"/>
      <c r="W52" s="364"/>
      <c r="X52" s="361"/>
      <c r="Y52" s="362"/>
      <c r="Z52" s="363"/>
      <c r="AA52" s="364"/>
      <c r="AB52" s="365"/>
      <c r="AC52" s="353"/>
      <c r="AD52" s="342"/>
      <c r="AE52" s="342"/>
      <c r="AF52" s="342"/>
      <c r="AG52" s="342"/>
      <c r="AH52" s="342"/>
      <c r="AI52" s="342"/>
      <c r="AJ52" s="342"/>
      <c r="AK52" s="342"/>
      <c r="AL52" s="342"/>
    </row>
    <row r="53" spans="1:38" s="354" customFormat="1" ht="12" hidden="1" customHeight="1" thickBot="1" x14ac:dyDescent="0.35">
      <c r="A53" s="344"/>
      <c r="B53" s="393"/>
      <c r="C53" s="346"/>
      <c r="D53" s="366"/>
      <c r="E53" s="578">
        <f>$D$52*E52</f>
        <v>0</v>
      </c>
      <c r="F53" s="573">
        <f t="shared" ref="F53:AB53" si="22">$D$52*F52</f>
        <v>0</v>
      </c>
      <c r="G53" s="573">
        <f t="shared" si="22"/>
        <v>0</v>
      </c>
      <c r="H53" s="574">
        <f t="shared" si="22"/>
        <v>0</v>
      </c>
      <c r="I53" s="575">
        <f t="shared" si="22"/>
        <v>0</v>
      </c>
      <c r="J53" s="573">
        <f t="shared" si="22"/>
        <v>0</v>
      </c>
      <c r="K53" s="573">
        <f t="shared" si="22"/>
        <v>0</v>
      </c>
      <c r="L53" s="574">
        <f t="shared" si="22"/>
        <v>0</v>
      </c>
      <c r="M53" s="575">
        <f t="shared" si="22"/>
        <v>0</v>
      </c>
      <c r="N53" s="573">
        <f t="shared" si="22"/>
        <v>0</v>
      </c>
      <c r="O53" s="573">
        <f t="shared" si="22"/>
        <v>0</v>
      </c>
      <c r="P53" s="574">
        <f t="shared" si="22"/>
        <v>0</v>
      </c>
      <c r="Q53" s="351">
        <f t="shared" si="22"/>
        <v>0</v>
      </c>
      <c r="R53" s="348">
        <f t="shared" si="22"/>
        <v>0</v>
      </c>
      <c r="S53" s="348">
        <f t="shared" si="22"/>
        <v>0</v>
      </c>
      <c r="T53" s="349">
        <f t="shared" si="22"/>
        <v>0</v>
      </c>
      <c r="U53" s="350">
        <f t="shared" si="22"/>
        <v>0</v>
      </c>
      <c r="V53" s="348">
        <f t="shared" si="22"/>
        <v>0</v>
      </c>
      <c r="W53" s="348">
        <f t="shared" si="22"/>
        <v>0</v>
      </c>
      <c r="X53" s="349">
        <f t="shared" si="22"/>
        <v>0</v>
      </c>
      <c r="Y53" s="350">
        <f t="shared" si="22"/>
        <v>0</v>
      </c>
      <c r="Z53" s="348">
        <f t="shared" si="22"/>
        <v>0</v>
      </c>
      <c r="AA53" s="348">
        <f t="shared" si="22"/>
        <v>0</v>
      </c>
      <c r="AB53" s="352">
        <f t="shared" si="22"/>
        <v>0</v>
      </c>
      <c r="AC53" s="353">
        <f>SUM(E53:AB53)</f>
        <v>0</v>
      </c>
      <c r="AD53" s="342"/>
      <c r="AE53" s="342"/>
      <c r="AF53" s="342"/>
      <c r="AG53" s="342"/>
      <c r="AH53" s="342"/>
      <c r="AI53" s="342"/>
      <c r="AJ53" s="342"/>
      <c r="AK53" s="342"/>
      <c r="AL53" s="342"/>
    </row>
    <row r="54" spans="1:38" s="343" customFormat="1" ht="12" hidden="1" customHeight="1" x14ac:dyDescent="0.3">
      <c r="A54" s="331"/>
      <c r="B54" s="391" t="s">
        <v>389</v>
      </c>
      <c r="C54" s="333" t="s">
        <v>381</v>
      </c>
      <c r="D54" s="355"/>
      <c r="E54" s="370"/>
      <c r="F54" s="363"/>
      <c r="G54" s="364"/>
      <c r="H54" s="361"/>
      <c r="I54" s="362"/>
      <c r="J54" s="363"/>
      <c r="K54" s="364"/>
      <c r="L54" s="361"/>
      <c r="M54" s="588">
        <v>1</v>
      </c>
      <c r="N54" s="363"/>
      <c r="O54" s="364"/>
      <c r="P54" s="361"/>
      <c r="Q54" s="362"/>
      <c r="R54" s="363"/>
      <c r="S54" s="364"/>
      <c r="T54" s="361"/>
      <c r="U54" s="362"/>
      <c r="V54" s="363"/>
      <c r="W54" s="364"/>
      <c r="X54" s="361"/>
      <c r="Y54" s="362"/>
      <c r="Z54" s="363"/>
      <c r="AA54" s="364"/>
      <c r="AB54" s="365"/>
      <c r="AC54" s="353"/>
      <c r="AD54" s="342"/>
      <c r="AE54" s="342"/>
      <c r="AF54" s="342"/>
      <c r="AG54" s="342"/>
      <c r="AH54" s="342"/>
      <c r="AI54" s="342"/>
      <c r="AJ54" s="342"/>
      <c r="AK54" s="342"/>
      <c r="AL54" s="342"/>
    </row>
    <row r="55" spans="1:38" s="354" customFormat="1" ht="12" hidden="1" customHeight="1" thickBot="1" x14ac:dyDescent="0.35">
      <c r="A55" s="344"/>
      <c r="B55" s="393"/>
      <c r="C55" s="346"/>
      <c r="D55" s="366"/>
      <c r="E55" s="578">
        <f>$D$54*E54</f>
        <v>0</v>
      </c>
      <c r="F55" s="573">
        <f t="shared" ref="F55:AB55" si="23">$D$54*F54</f>
        <v>0</v>
      </c>
      <c r="G55" s="573">
        <f t="shared" si="23"/>
        <v>0</v>
      </c>
      <c r="H55" s="574">
        <f t="shared" si="23"/>
        <v>0</v>
      </c>
      <c r="I55" s="575">
        <f t="shared" si="23"/>
        <v>0</v>
      </c>
      <c r="J55" s="573">
        <f t="shared" si="23"/>
        <v>0</v>
      </c>
      <c r="K55" s="573">
        <f t="shared" si="23"/>
        <v>0</v>
      </c>
      <c r="L55" s="574">
        <f t="shared" si="23"/>
        <v>0</v>
      </c>
      <c r="M55" s="575">
        <f t="shared" si="23"/>
        <v>0</v>
      </c>
      <c r="N55" s="573">
        <f t="shared" si="23"/>
        <v>0</v>
      </c>
      <c r="O55" s="573">
        <f t="shared" si="23"/>
        <v>0</v>
      </c>
      <c r="P55" s="574">
        <f t="shared" si="23"/>
        <v>0</v>
      </c>
      <c r="Q55" s="351">
        <f t="shared" si="23"/>
        <v>0</v>
      </c>
      <c r="R55" s="348">
        <f t="shared" si="23"/>
        <v>0</v>
      </c>
      <c r="S55" s="348">
        <f t="shared" si="23"/>
        <v>0</v>
      </c>
      <c r="T55" s="349">
        <f t="shared" si="23"/>
        <v>0</v>
      </c>
      <c r="U55" s="350">
        <f t="shared" si="23"/>
        <v>0</v>
      </c>
      <c r="V55" s="348">
        <f t="shared" si="23"/>
        <v>0</v>
      </c>
      <c r="W55" s="348">
        <f t="shared" si="23"/>
        <v>0</v>
      </c>
      <c r="X55" s="349">
        <f t="shared" si="23"/>
        <v>0</v>
      </c>
      <c r="Y55" s="350">
        <f t="shared" si="23"/>
        <v>0</v>
      </c>
      <c r="Z55" s="348">
        <f t="shared" si="23"/>
        <v>0</v>
      </c>
      <c r="AA55" s="348">
        <f t="shared" si="23"/>
        <v>0</v>
      </c>
      <c r="AB55" s="352">
        <f t="shared" si="23"/>
        <v>0</v>
      </c>
      <c r="AC55" s="353">
        <f>SUM(E55:AB55)</f>
        <v>0</v>
      </c>
      <c r="AD55" s="342"/>
      <c r="AE55" s="342"/>
      <c r="AF55" s="342"/>
      <c r="AG55" s="342"/>
      <c r="AH55" s="342"/>
      <c r="AI55" s="342"/>
      <c r="AJ55" s="342"/>
      <c r="AK55" s="342"/>
      <c r="AL55" s="342"/>
    </row>
    <row r="56" spans="1:38" s="343" customFormat="1" ht="12" hidden="1" customHeight="1" x14ac:dyDescent="0.3">
      <c r="A56" s="331"/>
      <c r="B56" s="391" t="s">
        <v>390</v>
      </c>
      <c r="C56" s="333" t="s">
        <v>380</v>
      </c>
      <c r="D56" s="355"/>
      <c r="E56" s="370"/>
      <c r="F56" s="363"/>
      <c r="G56" s="364"/>
      <c r="H56" s="361"/>
      <c r="I56" s="362"/>
      <c r="J56" s="363"/>
      <c r="K56" s="588">
        <v>0.2</v>
      </c>
      <c r="L56" s="588">
        <v>0.1</v>
      </c>
      <c r="M56" s="588">
        <v>0.3</v>
      </c>
      <c r="N56" s="588">
        <v>0.4</v>
      </c>
      <c r="O56" s="364"/>
      <c r="P56" s="361"/>
      <c r="Q56" s="362"/>
      <c r="R56" s="363"/>
      <c r="S56" s="364"/>
      <c r="T56" s="361"/>
      <c r="U56" s="362"/>
      <c r="V56" s="363"/>
      <c r="W56" s="364"/>
      <c r="X56" s="361"/>
      <c r="Y56" s="362"/>
      <c r="Z56" s="363"/>
      <c r="AA56" s="364"/>
      <c r="AB56" s="365"/>
      <c r="AC56" s="353"/>
      <c r="AD56" s="342"/>
      <c r="AE56" s="342"/>
      <c r="AF56" s="342"/>
      <c r="AG56" s="342"/>
      <c r="AH56" s="342"/>
      <c r="AI56" s="342"/>
      <c r="AJ56" s="342"/>
      <c r="AK56" s="342"/>
      <c r="AL56" s="342"/>
    </row>
    <row r="57" spans="1:38" s="354" customFormat="1" ht="12" hidden="1" customHeight="1" thickBot="1" x14ac:dyDescent="0.35">
      <c r="A57" s="344"/>
      <c r="B57" s="393"/>
      <c r="C57" s="346"/>
      <c r="D57" s="366"/>
      <c r="E57" s="578">
        <f>$D$56*E56</f>
        <v>0</v>
      </c>
      <c r="F57" s="573">
        <f t="shared" ref="F57:AB57" si="24">$D$56*F56</f>
        <v>0</v>
      </c>
      <c r="G57" s="573">
        <f t="shared" si="24"/>
        <v>0</v>
      </c>
      <c r="H57" s="574">
        <f t="shared" si="24"/>
        <v>0</v>
      </c>
      <c r="I57" s="575">
        <f t="shared" si="24"/>
        <v>0</v>
      </c>
      <c r="J57" s="573">
        <f t="shared" si="24"/>
        <v>0</v>
      </c>
      <c r="K57" s="575">
        <f t="shared" si="24"/>
        <v>0</v>
      </c>
      <c r="L57" s="574">
        <f t="shared" si="24"/>
        <v>0</v>
      </c>
      <c r="M57" s="575">
        <f t="shared" si="24"/>
        <v>0</v>
      </c>
      <c r="N57" s="573">
        <f t="shared" si="24"/>
        <v>0</v>
      </c>
      <c r="O57" s="573">
        <f t="shared" si="24"/>
        <v>0</v>
      </c>
      <c r="P57" s="574">
        <f t="shared" si="24"/>
        <v>0</v>
      </c>
      <c r="Q57" s="351">
        <f t="shared" si="24"/>
        <v>0</v>
      </c>
      <c r="R57" s="348">
        <f t="shared" si="24"/>
        <v>0</v>
      </c>
      <c r="S57" s="348">
        <f t="shared" si="24"/>
        <v>0</v>
      </c>
      <c r="T57" s="349">
        <f t="shared" si="24"/>
        <v>0</v>
      </c>
      <c r="U57" s="350">
        <f t="shared" si="24"/>
        <v>0</v>
      </c>
      <c r="V57" s="348">
        <f t="shared" si="24"/>
        <v>0</v>
      </c>
      <c r="W57" s="348">
        <f t="shared" si="24"/>
        <v>0</v>
      </c>
      <c r="X57" s="349">
        <f t="shared" si="24"/>
        <v>0</v>
      </c>
      <c r="Y57" s="350">
        <f t="shared" si="24"/>
        <v>0</v>
      </c>
      <c r="Z57" s="348">
        <f t="shared" si="24"/>
        <v>0</v>
      </c>
      <c r="AA57" s="348">
        <f t="shared" si="24"/>
        <v>0</v>
      </c>
      <c r="AB57" s="352">
        <f t="shared" si="24"/>
        <v>0</v>
      </c>
      <c r="AC57" s="353">
        <f>SUM(E57:AB57)</f>
        <v>0</v>
      </c>
      <c r="AD57" s="342"/>
      <c r="AE57" s="342"/>
      <c r="AF57" s="342"/>
      <c r="AG57" s="342"/>
      <c r="AH57" s="342"/>
      <c r="AI57" s="342"/>
      <c r="AJ57" s="342"/>
      <c r="AK57" s="342"/>
      <c r="AL57" s="342"/>
    </row>
    <row r="58" spans="1:38" s="343" customFormat="1" ht="12" hidden="1" customHeight="1" x14ac:dyDescent="0.3">
      <c r="A58" s="331"/>
      <c r="B58" s="391" t="s">
        <v>391</v>
      </c>
      <c r="C58" s="333" t="s">
        <v>383</v>
      </c>
      <c r="D58" s="355"/>
      <c r="E58" s="370"/>
      <c r="F58" s="363"/>
      <c r="G58" s="364"/>
      <c r="H58" s="361"/>
      <c r="I58" s="362"/>
      <c r="J58" s="363"/>
      <c r="K58" s="364"/>
      <c r="L58" s="361"/>
      <c r="M58" s="588">
        <v>0.1</v>
      </c>
      <c r="N58" s="588">
        <v>0.8</v>
      </c>
      <c r="O58" s="588">
        <v>0.1</v>
      </c>
      <c r="P58" s="361"/>
      <c r="Q58" s="362"/>
      <c r="R58" s="363"/>
      <c r="S58" s="364"/>
      <c r="T58" s="361"/>
      <c r="U58" s="362"/>
      <c r="V58" s="363"/>
      <c r="W58" s="364"/>
      <c r="X58" s="361"/>
      <c r="Y58" s="362"/>
      <c r="Z58" s="363"/>
      <c r="AA58" s="364"/>
      <c r="AB58" s="365"/>
      <c r="AC58" s="353"/>
      <c r="AD58" s="342"/>
      <c r="AE58" s="342"/>
      <c r="AF58" s="342"/>
      <c r="AG58" s="342"/>
      <c r="AH58" s="342"/>
      <c r="AI58" s="342"/>
      <c r="AJ58" s="342"/>
      <c r="AK58" s="342"/>
      <c r="AL58" s="342"/>
    </row>
    <row r="59" spans="1:38" s="354" customFormat="1" ht="12" hidden="1" customHeight="1" thickBot="1" x14ac:dyDescent="0.35">
      <c r="A59" s="344"/>
      <c r="B59" s="393"/>
      <c r="C59" s="346"/>
      <c r="D59" s="366"/>
      <c r="E59" s="578">
        <f>$D$58*E58</f>
        <v>0</v>
      </c>
      <c r="F59" s="573">
        <f t="shared" ref="F59:AB59" si="25">$D$58*F58</f>
        <v>0</v>
      </c>
      <c r="G59" s="573">
        <f t="shared" si="25"/>
        <v>0</v>
      </c>
      <c r="H59" s="574">
        <f t="shared" si="25"/>
        <v>0</v>
      </c>
      <c r="I59" s="575">
        <f t="shared" si="25"/>
        <v>0</v>
      </c>
      <c r="J59" s="573">
        <f t="shared" si="25"/>
        <v>0</v>
      </c>
      <c r="K59" s="573">
        <f t="shared" si="25"/>
        <v>0</v>
      </c>
      <c r="L59" s="574">
        <f t="shared" si="25"/>
        <v>0</v>
      </c>
      <c r="M59" s="575">
        <f t="shared" si="25"/>
        <v>0</v>
      </c>
      <c r="N59" s="573">
        <f t="shared" si="25"/>
        <v>0</v>
      </c>
      <c r="O59" s="573">
        <f t="shared" si="25"/>
        <v>0</v>
      </c>
      <c r="P59" s="574">
        <f t="shared" si="25"/>
        <v>0</v>
      </c>
      <c r="Q59" s="351">
        <f t="shared" si="25"/>
        <v>0</v>
      </c>
      <c r="R59" s="348">
        <f t="shared" si="25"/>
        <v>0</v>
      </c>
      <c r="S59" s="348">
        <f t="shared" si="25"/>
        <v>0</v>
      </c>
      <c r="T59" s="349">
        <f t="shared" si="25"/>
        <v>0</v>
      </c>
      <c r="U59" s="350">
        <f t="shared" si="25"/>
        <v>0</v>
      </c>
      <c r="V59" s="348">
        <f t="shared" si="25"/>
        <v>0</v>
      </c>
      <c r="W59" s="348">
        <f t="shared" si="25"/>
        <v>0</v>
      </c>
      <c r="X59" s="349">
        <f t="shared" si="25"/>
        <v>0</v>
      </c>
      <c r="Y59" s="350">
        <f t="shared" si="25"/>
        <v>0</v>
      </c>
      <c r="Z59" s="348">
        <f t="shared" si="25"/>
        <v>0</v>
      </c>
      <c r="AA59" s="348">
        <f t="shared" si="25"/>
        <v>0</v>
      </c>
      <c r="AB59" s="352">
        <f t="shared" si="25"/>
        <v>0</v>
      </c>
      <c r="AC59" s="353">
        <f>SUM(E59:AB59)</f>
        <v>0</v>
      </c>
      <c r="AD59" s="342"/>
      <c r="AE59" s="342"/>
      <c r="AF59" s="342"/>
      <c r="AG59" s="342"/>
      <c r="AH59" s="342"/>
      <c r="AI59" s="342"/>
      <c r="AJ59" s="342"/>
      <c r="AK59" s="342"/>
      <c r="AL59" s="342"/>
    </row>
    <row r="60" spans="1:38" s="343" customFormat="1" ht="12" customHeight="1" x14ac:dyDescent="0.3">
      <c r="A60" s="331"/>
      <c r="B60" s="332">
        <v>11</v>
      </c>
      <c r="C60" s="333" t="str">
        <f>'Planilla Computo y Presupuesto'!D77</f>
        <v>INSTALACIÓN ELÉCTRICA</v>
      </c>
      <c r="D60" s="334"/>
      <c r="E60" s="370"/>
      <c r="F60" s="359"/>
      <c r="G60" s="590"/>
      <c r="H60" s="591"/>
      <c r="I60" s="592"/>
      <c r="J60" s="593"/>
      <c r="K60" s="583"/>
      <c r="L60" s="594"/>
      <c r="M60" s="595"/>
      <c r="N60" s="359"/>
      <c r="O60" s="360"/>
      <c r="P60" s="357"/>
      <c r="Q60" s="362"/>
      <c r="R60" s="363"/>
      <c r="S60" s="364"/>
      <c r="T60" s="361"/>
      <c r="U60" s="362"/>
      <c r="V60" s="363"/>
      <c r="W60" s="364"/>
      <c r="X60" s="361"/>
      <c r="Y60" s="362"/>
      <c r="Z60" s="363"/>
      <c r="AA60" s="364"/>
      <c r="AB60" s="365"/>
      <c r="AC60" s="353"/>
      <c r="AD60" s="342"/>
      <c r="AE60" s="342"/>
      <c r="AF60" s="342"/>
      <c r="AG60" s="342"/>
      <c r="AH60" s="342"/>
      <c r="AI60" s="342"/>
      <c r="AJ60" s="342"/>
      <c r="AK60" s="342"/>
      <c r="AL60" s="342"/>
    </row>
    <row r="61" spans="1:38" s="354" customFormat="1" ht="12" customHeight="1" thickBot="1" x14ac:dyDescent="0.35">
      <c r="A61" s="344"/>
      <c r="B61" s="345"/>
      <c r="C61" s="346"/>
      <c r="D61" s="347"/>
      <c r="E61" s="578">
        <f>$D$60*E60</f>
        <v>0</v>
      </c>
      <c r="F61" s="573">
        <f t="shared" ref="F61:AB61" si="26">$D$60*F60</f>
        <v>0</v>
      </c>
      <c r="G61" s="573">
        <f t="shared" si="26"/>
        <v>0</v>
      </c>
      <c r="H61" s="596">
        <f t="shared" si="26"/>
        <v>0</v>
      </c>
      <c r="I61" s="597">
        <f t="shared" si="26"/>
        <v>0</v>
      </c>
      <c r="J61" s="598">
        <f t="shared" si="26"/>
        <v>0</v>
      </c>
      <c r="K61" s="587">
        <f t="shared" si="26"/>
        <v>0</v>
      </c>
      <c r="L61" s="596">
        <f t="shared" si="26"/>
        <v>0</v>
      </c>
      <c r="M61" s="575">
        <f t="shared" si="26"/>
        <v>0</v>
      </c>
      <c r="N61" s="573">
        <f t="shared" si="26"/>
        <v>0</v>
      </c>
      <c r="O61" s="573">
        <f t="shared" si="26"/>
        <v>0</v>
      </c>
      <c r="P61" s="574">
        <f t="shared" si="26"/>
        <v>0</v>
      </c>
      <c r="Q61" s="351">
        <f t="shared" si="26"/>
        <v>0</v>
      </c>
      <c r="R61" s="348">
        <f t="shared" si="26"/>
        <v>0</v>
      </c>
      <c r="S61" s="348">
        <f t="shared" si="26"/>
        <v>0</v>
      </c>
      <c r="T61" s="349">
        <f t="shared" si="26"/>
        <v>0</v>
      </c>
      <c r="U61" s="350">
        <f t="shared" si="26"/>
        <v>0</v>
      </c>
      <c r="V61" s="348">
        <f t="shared" si="26"/>
        <v>0</v>
      </c>
      <c r="W61" s="348">
        <f t="shared" si="26"/>
        <v>0</v>
      </c>
      <c r="X61" s="349">
        <f t="shared" si="26"/>
        <v>0</v>
      </c>
      <c r="Y61" s="350">
        <f t="shared" si="26"/>
        <v>0</v>
      </c>
      <c r="Z61" s="348">
        <f t="shared" si="26"/>
        <v>0</v>
      </c>
      <c r="AA61" s="348">
        <f t="shared" si="26"/>
        <v>0</v>
      </c>
      <c r="AB61" s="352">
        <f t="shared" si="26"/>
        <v>0</v>
      </c>
      <c r="AC61" s="353">
        <f>SUM(E61:AB61)</f>
        <v>0</v>
      </c>
      <c r="AD61" s="342"/>
      <c r="AE61" s="342"/>
      <c r="AF61" s="342"/>
      <c r="AG61" s="342"/>
      <c r="AH61" s="342"/>
      <c r="AI61" s="342"/>
      <c r="AJ61" s="342"/>
      <c r="AK61" s="342"/>
      <c r="AL61" s="342"/>
    </row>
    <row r="62" spans="1:38" s="343" customFormat="1" ht="12" hidden="1" customHeight="1" x14ac:dyDescent="0.3">
      <c r="A62" s="331"/>
      <c r="B62" s="332" t="s">
        <v>392</v>
      </c>
      <c r="C62" s="333" t="s">
        <v>384</v>
      </c>
      <c r="D62" s="334"/>
      <c r="E62" s="370"/>
      <c r="F62" s="363"/>
      <c r="G62" s="364"/>
      <c r="H62" s="588">
        <v>0.05</v>
      </c>
      <c r="I62" s="362"/>
      <c r="J62" s="363"/>
      <c r="K62" s="588">
        <v>0.4</v>
      </c>
      <c r="L62" s="361"/>
      <c r="M62" s="362"/>
      <c r="N62" s="588">
        <v>0.55000000000000004</v>
      </c>
      <c r="O62" s="364"/>
      <c r="P62" s="361"/>
      <c r="Q62" s="362"/>
      <c r="R62" s="363"/>
      <c r="S62" s="364"/>
      <c r="T62" s="361"/>
      <c r="U62" s="362"/>
      <c r="V62" s="363"/>
      <c r="W62" s="364"/>
      <c r="X62" s="361"/>
      <c r="Y62" s="362"/>
      <c r="Z62" s="363"/>
      <c r="AA62" s="364"/>
      <c r="AB62" s="365"/>
      <c r="AC62" s="353"/>
      <c r="AD62" s="342"/>
      <c r="AE62" s="342"/>
      <c r="AF62" s="342"/>
      <c r="AG62" s="342"/>
      <c r="AH62" s="342"/>
      <c r="AI62" s="342"/>
      <c r="AJ62" s="342"/>
      <c r="AK62" s="342"/>
      <c r="AL62" s="342"/>
    </row>
    <row r="63" spans="1:38" s="354" customFormat="1" ht="12" hidden="1" customHeight="1" thickBot="1" x14ac:dyDescent="0.35">
      <c r="A63" s="344"/>
      <c r="B63" s="345"/>
      <c r="C63" s="346"/>
      <c r="D63" s="347"/>
      <c r="E63" s="578">
        <f>$D$62*E62</f>
        <v>0</v>
      </c>
      <c r="F63" s="573">
        <f t="shared" ref="F63:AB63" si="27">$D$62*F62</f>
        <v>0</v>
      </c>
      <c r="G63" s="573">
        <f t="shared" si="27"/>
        <v>0</v>
      </c>
      <c r="H63" s="574">
        <f t="shared" si="27"/>
        <v>0</v>
      </c>
      <c r="I63" s="575">
        <f t="shared" si="27"/>
        <v>0</v>
      </c>
      <c r="J63" s="573">
        <f t="shared" si="27"/>
        <v>0</v>
      </c>
      <c r="K63" s="573">
        <f>$D$62*K62</f>
        <v>0</v>
      </c>
      <c r="L63" s="574">
        <f t="shared" si="27"/>
        <v>0</v>
      </c>
      <c r="M63" s="575">
        <f t="shared" si="27"/>
        <v>0</v>
      </c>
      <c r="N63" s="573">
        <f t="shared" si="27"/>
        <v>0</v>
      </c>
      <c r="O63" s="573">
        <f t="shared" si="27"/>
        <v>0</v>
      </c>
      <c r="P63" s="574">
        <f t="shared" si="27"/>
        <v>0</v>
      </c>
      <c r="Q63" s="351">
        <f t="shared" si="27"/>
        <v>0</v>
      </c>
      <c r="R63" s="348">
        <f t="shared" si="27"/>
        <v>0</v>
      </c>
      <c r="S63" s="348">
        <f t="shared" si="27"/>
        <v>0</v>
      </c>
      <c r="T63" s="349">
        <f t="shared" si="27"/>
        <v>0</v>
      </c>
      <c r="U63" s="350">
        <f t="shared" si="27"/>
        <v>0</v>
      </c>
      <c r="V63" s="348">
        <f t="shared" si="27"/>
        <v>0</v>
      </c>
      <c r="W63" s="348">
        <f t="shared" si="27"/>
        <v>0</v>
      </c>
      <c r="X63" s="349">
        <f t="shared" si="27"/>
        <v>0</v>
      </c>
      <c r="Y63" s="350">
        <f t="shared" si="27"/>
        <v>0</v>
      </c>
      <c r="Z63" s="348">
        <f t="shared" si="27"/>
        <v>0</v>
      </c>
      <c r="AA63" s="348">
        <f t="shared" si="27"/>
        <v>0</v>
      </c>
      <c r="AB63" s="352">
        <f t="shared" si="27"/>
        <v>0</v>
      </c>
      <c r="AC63" s="353">
        <f>SUM(E63:AB63)</f>
        <v>0</v>
      </c>
      <c r="AD63" s="342"/>
      <c r="AE63" s="342"/>
      <c r="AF63" s="342"/>
      <c r="AG63" s="342"/>
      <c r="AH63" s="342"/>
      <c r="AI63" s="342"/>
      <c r="AJ63" s="342"/>
      <c r="AK63" s="342"/>
      <c r="AL63" s="342"/>
    </row>
    <row r="64" spans="1:38" s="343" customFormat="1" ht="12" hidden="1" customHeight="1" x14ac:dyDescent="0.3">
      <c r="A64" s="331"/>
      <c r="B64" s="332" t="s">
        <v>393</v>
      </c>
      <c r="C64" s="389" t="s">
        <v>379</v>
      </c>
      <c r="D64" s="334"/>
      <c r="E64" s="370"/>
      <c r="F64" s="363"/>
      <c r="G64" s="364"/>
      <c r="H64" s="361"/>
      <c r="I64" s="362"/>
      <c r="J64" s="363"/>
      <c r="K64" s="588">
        <v>0.1</v>
      </c>
      <c r="L64" s="361"/>
      <c r="M64" s="362"/>
      <c r="N64" s="363"/>
      <c r="O64" s="588">
        <v>0.9</v>
      </c>
      <c r="P64" s="361"/>
      <c r="Q64" s="362"/>
      <c r="R64" s="363"/>
      <c r="S64" s="364"/>
      <c r="T64" s="361"/>
      <c r="U64" s="362"/>
      <c r="V64" s="363"/>
      <c r="W64" s="364"/>
      <c r="X64" s="361"/>
      <c r="Y64" s="362"/>
      <c r="Z64" s="363"/>
      <c r="AA64" s="364"/>
      <c r="AB64" s="365"/>
      <c r="AC64" s="353"/>
      <c r="AD64" s="342"/>
      <c r="AE64" s="342"/>
      <c r="AF64" s="342"/>
      <c r="AG64" s="342"/>
      <c r="AH64" s="342"/>
      <c r="AI64" s="342"/>
      <c r="AJ64" s="342"/>
      <c r="AK64" s="342"/>
      <c r="AL64" s="342"/>
    </row>
    <row r="65" spans="1:38" s="354" customFormat="1" ht="12" hidden="1" customHeight="1" thickBot="1" x14ac:dyDescent="0.35">
      <c r="A65" s="344"/>
      <c r="B65" s="345"/>
      <c r="C65" s="390"/>
      <c r="D65" s="347"/>
      <c r="E65" s="578">
        <f>$D$64*E64</f>
        <v>0</v>
      </c>
      <c r="F65" s="573">
        <f t="shared" ref="F65:AB65" si="28">$D$64*F64</f>
        <v>0</v>
      </c>
      <c r="G65" s="573">
        <f t="shared" si="28"/>
        <v>0</v>
      </c>
      <c r="H65" s="574">
        <f t="shared" si="28"/>
        <v>0</v>
      </c>
      <c r="I65" s="575">
        <f t="shared" si="28"/>
        <v>0</v>
      </c>
      <c r="J65" s="573">
        <f t="shared" si="28"/>
        <v>0</v>
      </c>
      <c r="K65" s="575">
        <f t="shared" si="28"/>
        <v>0</v>
      </c>
      <c r="L65" s="574">
        <f t="shared" si="28"/>
        <v>0</v>
      </c>
      <c r="M65" s="575">
        <f t="shared" si="28"/>
        <v>0</v>
      </c>
      <c r="N65" s="573">
        <f t="shared" si="28"/>
        <v>0</v>
      </c>
      <c r="O65" s="573">
        <f t="shared" si="28"/>
        <v>0</v>
      </c>
      <c r="P65" s="574">
        <f t="shared" si="28"/>
        <v>0</v>
      </c>
      <c r="Q65" s="351">
        <f t="shared" si="28"/>
        <v>0</v>
      </c>
      <c r="R65" s="348">
        <f t="shared" si="28"/>
        <v>0</v>
      </c>
      <c r="S65" s="348">
        <f t="shared" si="28"/>
        <v>0</v>
      </c>
      <c r="T65" s="349">
        <f t="shared" si="28"/>
        <v>0</v>
      </c>
      <c r="U65" s="350">
        <f t="shared" si="28"/>
        <v>0</v>
      </c>
      <c r="V65" s="348">
        <f t="shared" si="28"/>
        <v>0</v>
      </c>
      <c r="W65" s="348">
        <f t="shared" si="28"/>
        <v>0</v>
      </c>
      <c r="X65" s="349">
        <f t="shared" si="28"/>
        <v>0</v>
      </c>
      <c r="Y65" s="350">
        <f t="shared" si="28"/>
        <v>0</v>
      </c>
      <c r="Z65" s="348">
        <f t="shared" si="28"/>
        <v>0</v>
      </c>
      <c r="AA65" s="348">
        <f t="shared" si="28"/>
        <v>0</v>
      </c>
      <c r="AB65" s="352">
        <f t="shared" si="28"/>
        <v>0</v>
      </c>
      <c r="AC65" s="353">
        <f>SUM(E65:AB65)</f>
        <v>0</v>
      </c>
      <c r="AD65" s="342"/>
      <c r="AE65" s="342"/>
      <c r="AF65" s="342"/>
      <c r="AG65" s="342"/>
      <c r="AH65" s="342"/>
      <c r="AI65" s="342"/>
      <c r="AJ65" s="342"/>
      <c r="AK65" s="342"/>
      <c r="AL65" s="342"/>
    </row>
    <row r="66" spans="1:38" s="343" customFormat="1" ht="12" customHeight="1" x14ac:dyDescent="0.3">
      <c r="A66" s="331"/>
      <c r="B66" s="332">
        <v>12</v>
      </c>
      <c r="C66" s="333" t="str">
        <f>'Planilla Computo y Presupuesto'!D129</f>
        <v>LIMPIEZA</v>
      </c>
      <c r="D66" s="334"/>
      <c r="E66" s="358"/>
      <c r="F66" s="599"/>
      <c r="G66" s="594"/>
      <c r="H66" s="591"/>
      <c r="I66" s="592"/>
      <c r="J66" s="583"/>
      <c r="K66" s="583"/>
      <c r="L66" s="584"/>
      <c r="M66" s="592"/>
      <c r="N66" s="584"/>
      <c r="O66" s="583"/>
      <c r="P66" s="582"/>
      <c r="Q66" s="392"/>
      <c r="R66" s="386"/>
      <c r="S66" s="386"/>
      <c r="T66" s="388"/>
      <c r="U66" s="397"/>
      <c r="V66" s="398"/>
      <c r="W66" s="399"/>
      <c r="X66" s="368"/>
      <c r="Y66" s="397"/>
      <c r="Z66" s="398"/>
      <c r="AA66" s="399"/>
      <c r="AB66" s="400"/>
      <c r="AC66" s="353"/>
      <c r="AD66" s="342"/>
      <c r="AE66" s="342"/>
      <c r="AF66" s="342"/>
      <c r="AG66" s="342"/>
      <c r="AH66" s="342"/>
      <c r="AI66" s="342"/>
      <c r="AJ66" s="342"/>
      <c r="AK66" s="342"/>
      <c r="AL66" s="342"/>
    </row>
    <row r="67" spans="1:38" s="409" customFormat="1" ht="12" customHeight="1" thickBot="1" x14ac:dyDescent="0.35">
      <c r="A67" s="401"/>
      <c r="B67" s="345"/>
      <c r="C67" s="346"/>
      <c r="D67" s="347"/>
      <c r="E67" s="578">
        <f t="shared" ref="E67:AB67" si="29">$D$66*E66</f>
        <v>0</v>
      </c>
      <c r="F67" s="600">
        <f t="shared" si="29"/>
        <v>0</v>
      </c>
      <c r="G67" s="601">
        <f t="shared" si="29"/>
        <v>0</v>
      </c>
      <c r="H67" s="596">
        <f t="shared" si="29"/>
        <v>0</v>
      </c>
      <c r="I67" s="602">
        <f t="shared" si="29"/>
        <v>0</v>
      </c>
      <c r="J67" s="598">
        <f t="shared" si="29"/>
        <v>0</v>
      </c>
      <c r="K67" s="587">
        <f t="shared" si="29"/>
        <v>0</v>
      </c>
      <c r="L67" s="581">
        <f t="shared" si="29"/>
        <v>0</v>
      </c>
      <c r="M67" s="602">
        <f t="shared" si="29"/>
        <v>0</v>
      </c>
      <c r="N67" s="598">
        <f t="shared" si="29"/>
        <v>0</v>
      </c>
      <c r="O67" s="587">
        <f t="shared" si="29"/>
        <v>0</v>
      </c>
      <c r="P67" s="581">
        <f t="shared" si="29"/>
        <v>0</v>
      </c>
      <c r="Q67" s="402">
        <f t="shared" si="29"/>
        <v>0</v>
      </c>
      <c r="R67" s="403">
        <f t="shared" si="29"/>
        <v>0</v>
      </c>
      <c r="S67" s="403">
        <f t="shared" si="29"/>
        <v>0</v>
      </c>
      <c r="T67" s="404">
        <f t="shared" si="29"/>
        <v>0</v>
      </c>
      <c r="U67" s="405">
        <f t="shared" si="29"/>
        <v>0</v>
      </c>
      <c r="V67" s="403">
        <f t="shared" si="29"/>
        <v>0</v>
      </c>
      <c r="W67" s="403">
        <f t="shared" si="29"/>
        <v>0</v>
      </c>
      <c r="X67" s="404">
        <f t="shared" si="29"/>
        <v>0</v>
      </c>
      <c r="Y67" s="405">
        <f t="shared" si="29"/>
        <v>0</v>
      </c>
      <c r="Z67" s="403">
        <f t="shared" si="29"/>
        <v>0</v>
      </c>
      <c r="AA67" s="403">
        <f t="shared" si="29"/>
        <v>0</v>
      </c>
      <c r="AB67" s="406">
        <f t="shared" si="29"/>
        <v>0</v>
      </c>
      <c r="AC67" s="407">
        <f>SUM(E67:AB67)</f>
        <v>0</v>
      </c>
      <c r="AD67" s="408"/>
      <c r="AE67" s="408"/>
      <c r="AF67" s="408"/>
      <c r="AG67" s="408"/>
      <c r="AH67" s="408"/>
      <c r="AI67" s="408"/>
      <c r="AJ67" s="408"/>
      <c r="AK67" s="408"/>
      <c r="AL67" s="408"/>
    </row>
    <row r="68" spans="1:38" s="418" customFormat="1" ht="24" customHeight="1" thickBot="1" x14ac:dyDescent="0.4">
      <c r="A68" s="410"/>
      <c r="B68" s="411" t="s">
        <v>394</v>
      </c>
      <c r="C68" s="412"/>
      <c r="D68" s="413">
        <f>SUM(D8:D67)</f>
        <v>0</v>
      </c>
      <c r="E68" s="414">
        <f t="shared" ref="E68:AB68" si="30">E67+E65+E63+E61+E59+E57+E55+E53+E51+E49+E47+E45+E43+E41+E39+E37+E35+E33+E31+E29+E27+E25+E23+E21+E19+E17+E15+E13+E11+E9</f>
        <v>0</v>
      </c>
      <c r="F68" s="414">
        <f t="shared" si="30"/>
        <v>0</v>
      </c>
      <c r="G68" s="414">
        <f t="shared" si="30"/>
        <v>0</v>
      </c>
      <c r="H68" s="414">
        <f t="shared" si="30"/>
        <v>0</v>
      </c>
      <c r="I68" s="414">
        <f t="shared" si="30"/>
        <v>0</v>
      </c>
      <c r="J68" s="414">
        <f t="shared" si="30"/>
        <v>0</v>
      </c>
      <c r="K68" s="414">
        <f t="shared" si="30"/>
        <v>0</v>
      </c>
      <c r="L68" s="414">
        <f t="shared" si="30"/>
        <v>0</v>
      </c>
      <c r="M68" s="414">
        <f t="shared" si="30"/>
        <v>0</v>
      </c>
      <c r="N68" s="414">
        <f t="shared" si="30"/>
        <v>0</v>
      </c>
      <c r="O68" s="414">
        <f t="shared" si="30"/>
        <v>0</v>
      </c>
      <c r="P68" s="415">
        <f t="shared" si="30"/>
        <v>0</v>
      </c>
      <c r="Q68" s="416">
        <f t="shared" si="30"/>
        <v>0</v>
      </c>
      <c r="R68" s="414">
        <f t="shared" si="30"/>
        <v>0</v>
      </c>
      <c r="S68" s="414">
        <f t="shared" si="30"/>
        <v>0</v>
      </c>
      <c r="T68" s="414">
        <f t="shared" si="30"/>
        <v>0</v>
      </c>
      <c r="U68" s="414">
        <f t="shared" si="30"/>
        <v>0</v>
      </c>
      <c r="V68" s="414">
        <f t="shared" si="30"/>
        <v>0</v>
      </c>
      <c r="W68" s="414">
        <f t="shared" si="30"/>
        <v>0</v>
      </c>
      <c r="X68" s="414">
        <f t="shared" si="30"/>
        <v>0</v>
      </c>
      <c r="Y68" s="414">
        <f t="shared" si="30"/>
        <v>0</v>
      </c>
      <c r="Z68" s="414">
        <f t="shared" si="30"/>
        <v>0</v>
      </c>
      <c r="AA68" s="414">
        <f t="shared" si="30"/>
        <v>0</v>
      </c>
      <c r="AB68" s="414">
        <f t="shared" si="30"/>
        <v>0</v>
      </c>
      <c r="AC68" s="417">
        <f>SUM(E68:AB68)</f>
        <v>0</v>
      </c>
      <c r="AD68" s="394"/>
      <c r="AE68" s="394"/>
      <c r="AF68" s="394"/>
      <c r="AG68" s="394"/>
      <c r="AH68" s="394"/>
      <c r="AI68" s="394"/>
      <c r="AJ68" s="394"/>
      <c r="AK68" s="394"/>
      <c r="AL68" s="394"/>
    </row>
    <row r="69" spans="1:38" s="419" customFormat="1" ht="31.9" customHeight="1" x14ac:dyDescent="0.35">
      <c r="B69" s="420" t="s">
        <v>395</v>
      </c>
      <c r="C69" s="420"/>
      <c r="D69" s="421">
        <f>D68*D72</f>
        <v>0</v>
      </c>
      <c r="E69" s="422">
        <f t="shared" ref="E69:AB69" si="31">E68*$D$72</f>
        <v>0</v>
      </c>
      <c r="F69" s="422">
        <f t="shared" si="31"/>
        <v>0</v>
      </c>
      <c r="G69" s="422">
        <f t="shared" si="31"/>
        <v>0</v>
      </c>
      <c r="H69" s="422">
        <f t="shared" si="31"/>
        <v>0</v>
      </c>
      <c r="I69" s="422">
        <f t="shared" si="31"/>
        <v>0</v>
      </c>
      <c r="J69" s="422">
        <f t="shared" si="31"/>
        <v>0</v>
      </c>
      <c r="K69" s="422">
        <f t="shared" si="31"/>
        <v>0</v>
      </c>
      <c r="L69" s="422">
        <f t="shared" si="31"/>
        <v>0</v>
      </c>
      <c r="M69" s="422">
        <f t="shared" si="31"/>
        <v>0</v>
      </c>
      <c r="N69" s="422">
        <f t="shared" si="31"/>
        <v>0</v>
      </c>
      <c r="O69" s="422">
        <f t="shared" si="31"/>
        <v>0</v>
      </c>
      <c r="P69" s="423">
        <f t="shared" si="31"/>
        <v>0</v>
      </c>
      <c r="Q69" s="424">
        <f t="shared" si="31"/>
        <v>0</v>
      </c>
      <c r="R69" s="422">
        <f t="shared" si="31"/>
        <v>0</v>
      </c>
      <c r="S69" s="422">
        <f t="shared" si="31"/>
        <v>0</v>
      </c>
      <c r="T69" s="425">
        <f t="shared" si="31"/>
        <v>0</v>
      </c>
      <c r="U69" s="424">
        <f t="shared" si="31"/>
        <v>0</v>
      </c>
      <c r="V69" s="422">
        <f t="shared" si="31"/>
        <v>0</v>
      </c>
      <c r="W69" s="422">
        <f t="shared" si="31"/>
        <v>0</v>
      </c>
      <c r="X69" s="422">
        <f t="shared" si="31"/>
        <v>0</v>
      </c>
      <c r="Y69" s="422">
        <f t="shared" si="31"/>
        <v>0</v>
      </c>
      <c r="Z69" s="422">
        <f t="shared" si="31"/>
        <v>0</v>
      </c>
      <c r="AA69" s="422">
        <f t="shared" si="31"/>
        <v>0</v>
      </c>
      <c r="AB69" s="422">
        <f t="shared" si="31"/>
        <v>0</v>
      </c>
      <c r="AC69" s="426">
        <f>SUM(E69:AB69)</f>
        <v>0</v>
      </c>
      <c r="AD69" s="427"/>
      <c r="AE69" s="427"/>
      <c r="AF69" s="427"/>
      <c r="AG69" s="427"/>
      <c r="AH69" s="427"/>
      <c r="AI69" s="427"/>
      <c r="AJ69" s="427"/>
      <c r="AK69" s="427"/>
      <c r="AL69" s="427"/>
    </row>
    <row r="70" spans="1:38" s="418" customFormat="1" ht="56.5" customHeight="1" x14ac:dyDescent="0.35">
      <c r="B70" s="428" t="s">
        <v>396</v>
      </c>
      <c r="C70" s="429"/>
      <c r="D70" s="430"/>
      <c r="E70" s="431">
        <f>D70/4</f>
        <v>0</v>
      </c>
      <c r="F70" s="432"/>
      <c r="G70" s="432"/>
      <c r="H70" s="433"/>
      <c r="I70" s="431">
        <f>D70/4</f>
        <v>0</v>
      </c>
      <c r="J70" s="432"/>
      <c r="K70" s="432"/>
      <c r="L70" s="433"/>
      <c r="M70" s="431">
        <f>D70/4</f>
        <v>0</v>
      </c>
      <c r="N70" s="432"/>
      <c r="O70" s="432"/>
      <c r="P70" s="433"/>
      <c r="Q70" s="432">
        <f>D70/4</f>
        <v>0</v>
      </c>
      <c r="R70" s="432"/>
      <c r="S70" s="432"/>
      <c r="T70" s="433"/>
      <c r="U70" s="431"/>
      <c r="V70" s="432"/>
      <c r="W70" s="432"/>
      <c r="X70" s="433"/>
      <c r="Y70" s="431"/>
      <c r="Z70" s="432"/>
      <c r="AA70" s="432"/>
      <c r="AB70" s="434"/>
      <c r="AC70" s="435">
        <f>E70+I70+M70+Q70+U70+Y70</f>
        <v>0</v>
      </c>
      <c r="AD70" s="394"/>
      <c r="AE70" s="394"/>
      <c r="AF70" s="394"/>
      <c r="AG70" s="394"/>
      <c r="AH70" s="394"/>
      <c r="AI70" s="394"/>
      <c r="AJ70" s="394"/>
      <c r="AK70" s="394"/>
      <c r="AL70" s="394"/>
    </row>
    <row r="71" spans="1:38" s="418" customFormat="1" ht="30" customHeight="1" x14ac:dyDescent="0.35">
      <c r="B71" s="436" t="s">
        <v>397</v>
      </c>
      <c r="C71" s="436"/>
      <c r="D71" s="437">
        <f>D69+D70</f>
        <v>0</v>
      </c>
      <c r="E71" s="438">
        <f>SUM(E69:H70)</f>
        <v>0</v>
      </c>
      <c r="F71" s="439"/>
      <c r="G71" s="439"/>
      <c r="H71" s="440"/>
      <c r="I71" s="438">
        <f>SUM(I69:L70)</f>
        <v>0</v>
      </c>
      <c r="J71" s="441"/>
      <c r="K71" s="441"/>
      <c r="L71" s="442"/>
      <c r="M71" s="438">
        <f>SUM(M69:P70)</f>
        <v>0</v>
      </c>
      <c r="N71" s="441"/>
      <c r="O71" s="441"/>
      <c r="P71" s="442"/>
      <c r="Q71" s="438">
        <f>SUM(Q69:T70)</f>
        <v>0</v>
      </c>
      <c r="R71" s="441"/>
      <c r="S71" s="441"/>
      <c r="T71" s="442"/>
      <c r="U71" s="443">
        <f>SUM(U69:X70)</f>
        <v>0</v>
      </c>
      <c r="V71" s="444"/>
      <c r="W71" s="444"/>
      <c r="X71" s="445"/>
      <c r="Y71" s="443">
        <f>SUM(Y69:AB70)</f>
        <v>0</v>
      </c>
      <c r="Z71" s="444"/>
      <c r="AA71" s="444"/>
      <c r="AB71" s="445"/>
      <c r="AC71" s="446">
        <f>E71+I71+M71+Q71+U71+Y71</f>
        <v>0</v>
      </c>
      <c r="AD71" s="394"/>
      <c r="AE71" s="394"/>
      <c r="AF71" s="394"/>
      <c r="AG71" s="394"/>
      <c r="AH71" s="394"/>
      <c r="AI71" s="394"/>
      <c r="AJ71" s="394"/>
      <c r="AK71" s="394"/>
      <c r="AL71" s="394"/>
    </row>
    <row r="72" spans="1:38" x14ac:dyDescent="0.35">
      <c r="C72" s="447" t="s">
        <v>398</v>
      </c>
      <c r="D72" s="448"/>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50"/>
      <c r="AD72" s="306"/>
      <c r="AE72" s="306"/>
      <c r="AF72" s="306"/>
      <c r="AG72" s="306"/>
      <c r="AH72" s="306"/>
      <c r="AI72" s="306"/>
      <c r="AJ72" s="306"/>
      <c r="AK72" s="306"/>
      <c r="AL72" s="306"/>
    </row>
    <row r="73" spans="1:38" ht="17.5" customHeight="1" x14ac:dyDescent="0.35">
      <c r="D73" s="451"/>
      <c r="E73" s="452"/>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306"/>
      <c r="AD73" s="306"/>
      <c r="AE73" s="306"/>
      <c r="AF73" s="306"/>
      <c r="AG73" s="306"/>
      <c r="AH73" s="306"/>
      <c r="AI73" s="306"/>
      <c r="AJ73" s="306"/>
      <c r="AK73" s="306"/>
      <c r="AL73" s="306"/>
    </row>
    <row r="74" spans="1:38" ht="17.5" customHeight="1" x14ac:dyDescent="0.35">
      <c r="C74" s="453"/>
      <c r="D74" s="451"/>
      <c r="E74" s="454"/>
      <c r="F74" s="454"/>
      <c r="G74" s="454"/>
      <c r="H74" s="454"/>
      <c r="I74" s="454"/>
      <c r="J74" s="454"/>
      <c r="K74" s="454"/>
      <c r="L74" s="454"/>
      <c r="M74" s="454"/>
      <c r="N74" s="454"/>
      <c r="O74" s="454"/>
      <c r="P74" s="454"/>
      <c r="Q74" s="454"/>
      <c r="R74" s="454"/>
      <c r="S74" s="454"/>
      <c r="T74" s="454"/>
      <c r="U74" s="454"/>
      <c r="V74" s="454"/>
      <c r="W74" s="454"/>
      <c r="X74" s="454"/>
      <c r="Y74" s="454"/>
      <c r="Z74" s="454"/>
      <c r="AA74" s="454"/>
      <c r="AB74" s="454"/>
      <c r="AC74" s="306"/>
      <c r="AD74" s="306"/>
      <c r="AE74" s="306"/>
      <c r="AF74" s="306"/>
      <c r="AG74" s="306"/>
      <c r="AH74" s="306"/>
      <c r="AI74" s="306"/>
      <c r="AJ74" s="306"/>
      <c r="AK74" s="306"/>
      <c r="AL74" s="306"/>
    </row>
    <row r="75" spans="1:38" ht="17.5" customHeight="1" x14ac:dyDescent="0.35">
      <c r="C75" s="453"/>
      <c r="D75" s="451"/>
      <c r="E75" s="454"/>
      <c r="F75" s="454"/>
      <c r="G75" s="454"/>
      <c r="H75" s="454"/>
      <c r="I75" s="454"/>
      <c r="J75" s="454"/>
      <c r="K75" s="454"/>
      <c r="L75" s="454"/>
      <c r="M75" s="454"/>
      <c r="N75" s="454"/>
      <c r="O75" s="454"/>
      <c r="P75" s="454"/>
      <c r="Q75" s="454"/>
      <c r="R75" s="454"/>
      <c r="S75" s="454"/>
      <c r="T75" s="454"/>
      <c r="U75" s="454"/>
      <c r="V75" s="454"/>
      <c r="W75" s="454"/>
      <c r="X75" s="454"/>
      <c r="Y75" s="454"/>
      <c r="Z75" s="454"/>
      <c r="AA75" s="454"/>
      <c r="AB75" s="454"/>
      <c r="AC75" s="306"/>
      <c r="AD75" s="306"/>
      <c r="AE75" s="306"/>
      <c r="AF75" s="306"/>
      <c r="AG75" s="306"/>
      <c r="AH75" s="306"/>
    </row>
    <row r="76" spans="1:38" s="316" customFormat="1" ht="15.65" customHeight="1" x14ac:dyDescent="0.45">
      <c r="B76" s="455" t="s">
        <v>399</v>
      </c>
      <c r="C76" s="455"/>
      <c r="D76" s="456"/>
      <c r="E76" s="457" t="s">
        <v>400</v>
      </c>
      <c r="F76" s="458"/>
      <c r="G76" s="458"/>
      <c r="H76" s="458"/>
      <c r="I76" s="458" t="s">
        <v>349</v>
      </c>
      <c r="J76" s="458"/>
      <c r="K76" s="458"/>
      <c r="L76" s="458"/>
      <c r="M76" s="458" t="s">
        <v>350</v>
      </c>
      <c r="N76" s="458"/>
      <c r="O76" s="458"/>
      <c r="P76" s="458"/>
      <c r="Q76" s="458" t="s">
        <v>351</v>
      </c>
      <c r="R76" s="458"/>
      <c r="S76" s="458"/>
      <c r="T76" s="458"/>
      <c r="U76" s="458" t="s">
        <v>352</v>
      </c>
      <c r="V76" s="458"/>
      <c r="W76" s="458"/>
      <c r="X76" s="458"/>
      <c r="Y76" s="458" t="s">
        <v>353</v>
      </c>
      <c r="Z76" s="458"/>
      <c r="AA76" s="458"/>
      <c r="AB76" s="459"/>
      <c r="AC76" s="460"/>
      <c r="AD76" s="460"/>
      <c r="AE76" s="460"/>
      <c r="AF76" s="460"/>
      <c r="AG76" s="460"/>
      <c r="AH76" s="460"/>
    </row>
    <row r="77" spans="1:38" ht="18.5" x14ac:dyDescent="0.35">
      <c r="B77" s="461" t="s">
        <v>401</v>
      </c>
      <c r="C77" s="461"/>
      <c r="D77" s="462"/>
      <c r="E77" s="463" t="e">
        <f>$E$71/$D$71</f>
        <v>#DIV/0!</v>
      </c>
      <c r="F77" s="464"/>
      <c r="G77" s="464"/>
      <c r="H77" s="465"/>
      <c r="I77" s="463" t="e">
        <f>$I$71/$D$71</f>
        <v>#DIV/0!</v>
      </c>
      <c r="J77" s="464"/>
      <c r="K77" s="464"/>
      <c r="L77" s="465"/>
      <c r="M77" s="463" t="e">
        <f>$M$71/$D$71</f>
        <v>#DIV/0!</v>
      </c>
      <c r="N77" s="464"/>
      <c r="O77" s="464"/>
      <c r="P77" s="465"/>
      <c r="Q77" s="463" t="e">
        <f>$Q$71/$D$71</f>
        <v>#DIV/0!</v>
      </c>
      <c r="R77" s="464"/>
      <c r="S77" s="464"/>
      <c r="T77" s="465"/>
      <c r="U77" s="463" t="e">
        <f>$U$71/$D$71</f>
        <v>#DIV/0!</v>
      </c>
      <c r="V77" s="464"/>
      <c r="W77" s="464"/>
      <c r="X77" s="465"/>
      <c r="Y77" s="463" t="e">
        <f>$Y$71/$D$71</f>
        <v>#DIV/0!</v>
      </c>
      <c r="Z77" s="464"/>
      <c r="AA77" s="464"/>
      <c r="AB77" s="465"/>
      <c r="AC77" s="466" t="e">
        <f>SUM(E77:AB77)</f>
        <v>#DIV/0!</v>
      </c>
      <c r="AD77" s="306"/>
      <c r="AE77" s="306"/>
      <c r="AF77" s="306"/>
      <c r="AG77" s="306"/>
      <c r="AH77" s="306"/>
    </row>
    <row r="78" spans="1:38" x14ac:dyDescent="0.35">
      <c r="B78" s="461"/>
      <c r="C78" s="461"/>
      <c r="D78" s="462"/>
      <c r="E78" s="467">
        <f>$E$71</f>
        <v>0</v>
      </c>
      <c r="F78" s="467"/>
      <c r="G78" s="467"/>
      <c r="H78" s="468"/>
      <c r="I78" s="469">
        <f>$I$71</f>
        <v>0</v>
      </c>
      <c r="J78" s="470"/>
      <c r="K78" s="470"/>
      <c r="L78" s="471"/>
      <c r="M78" s="469">
        <f>$M$71</f>
        <v>0</v>
      </c>
      <c r="N78" s="470"/>
      <c r="O78" s="470"/>
      <c r="P78" s="471"/>
      <c r="Q78" s="469">
        <f>$Q$71</f>
        <v>0</v>
      </c>
      <c r="R78" s="470"/>
      <c r="S78" s="470"/>
      <c r="T78" s="471"/>
      <c r="U78" s="472">
        <f>$U$71</f>
        <v>0</v>
      </c>
      <c r="V78" s="473"/>
      <c r="W78" s="473"/>
      <c r="X78" s="474"/>
      <c r="Y78" s="472">
        <f>$Y$71</f>
        <v>0</v>
      </c>
      <c r="Z78" s="473"/>
      <c r="AA78" s="473"/>
      <c r="AB78" s="474"/>
      <c r="AC78" s="306"/>
      <c r="AD78" s="306"/>
      <c r="AE78" s="306"/>
      <c r="AF78" s="306"/>
      <c r="AG78" s="306"/>
      <c r="AH78" s="306"/>
    </row>
    <row r="79" spans="1:38" ht="18.5" x14ac:dyDescent="0.35">
      <c r="B79" s="475" t="s">
        <v>402</v>
      </c>
      <c r="C79" s="475"/>
      <c r="D79" s="476"/>
      <c r="E79" s="477" t="e">
        <f>E77</f>
        <v>#DIV/0!</v>
      </c>
      <c r="F79" s="477"/>
      <c r="G79" s="477"/>
      <c r="H79" s="478"/>
      <c r="I79" s="477" t="e">
        <f>E79+I77</f>
        <v>#DIV/0!</v>
      </c>
      <c r="J79" s="477"/>
      <c r="K79" s="477"/>
      <c r="L79" s="478"/>
      <c r="M79" s="477" t="e">
        <f>I79+M77</f>
        <v>#DIV/0!</v>
      </c>
      <c r="N79" s="477"/>
      <c r="O79" s="477"/>
      <c r="P79" s="478"/>
      <c r="Q79" s="477" t="e">
        <f>M79+Q77</f>
        <v>#DIV/0!</v>
      </c>
      <c r="R79" s="477"/>
      <c r="S79" s="477"/>
      <c r="T79" s="478"/>
      <c r="U79" s="477" t="e">
        <f>Q79+U77</f>
        <v>#DIV/0!</v>
      </c>
      <c r="V79" s="477"/>
      <c r="W79" s="477"/>
      <c r="X79" s="478"/>
      <c r="Y79" s="477" t="e">
        <f>U79+Y77</f>
        <v>#DIV/0!</v>
      </c>
      <c r="Z79" s="477"/>
      <c r="AA79" s="477"/>
      <c r="AB79" s="478"/>
      <c r="AC79" s="306"/>
      <c r="AD79" s="306"/>
      <c r="AE79" s="306"/>
      <c r="AF79" s="306"/>
      <c r="AG79" s="306"/>
      <c r="AH79" s="306"/>
    </row>
    <row r="80" spans="1:38" ht="31.15" customHeight="1" x14ac:dyDescent="0.35">
      <c r="B80" s="475"/>
      <c r="C80" s="475"/>
      <c r="D80" s="476"/>
      <c r="E80" s="479">
        <f>E78</f>
        <v>0</v>
      </c>
      <c r="F80" s="480"/>
      <c r="G80" s="480"/>
      <c r="H80" s="481"/>
      <c r="I80" s="479">
        <f>E80+I78</f>
        <v>0</v>
      </c>
      <c r="J80" s="480"/>
      <c r="K80" s="480"/>
      <c r="L80" s="481"/>
      <c r="M80" s="479">
        <f>I80+M78</f>
        <v>0</v>
      </c>
      <c r="N80" s="480"/>
      <c r="O80" s="480"/>
      <c r="P80" s="481"/>
      <c r="Q80" s="479">
        <f>M80+Q78</f>
        <v>0</v>
      </c>
      <c r="R80" s="480"/>
      <c r="S80" s="480"/>
      <c r="T80" s="481"/>
      <c r="U80" s="482">
        <f>Q80+U78</f>
        <v>0</v>
      </c>
      <c r="V80" s="483"/>
      <c r="W80" s="483"/>
      <c r="X80" s="484"/>
      <c r="Y80" s="485">
        <f>U80+Y78</f>
        <v>0</v>
      </c>
      <c r="Z80" s="486"/>
      <c r="AA80" s="486"/>
      <c r="AB80" s="487"/>
      <c r="AC80" s="488" t="str">
        <f>IF(Y80=D71,"Verifica",IF(Y80&lt;&gt;D71,"No Verifica"))</f>
        <v>Verifica</v>
      </c>
      <c r="AD80" s="306"/>
      <c r="AE80" s="306"/>
      <c r="AF80" s="306"/>
      <c r="AG80" s="306"/>
      <c r="AH80" s="306"/>
    </row>
    <row r="81" spans="3:34" ht="30" customHeight="1" x14ac:dyDescent="0.35">
      <c r="C81" s="489"/>
      <c r="D81" s="490"/>
      <c r="E81" s="491"/>
      <c r="F81" s="491"/>
      <c r="G81" s="491"/>
      <c r="H81" s="491"/>
      <c r="I81" s="491"/>
      <c r="J81" s="491"/>
      <c r="K81" s="491"/>
      <c r="L81" s="491"/>
      <c r="M81" s="491"/>
      <c r="N81" s="491"/>
      <c r="O81" s="491"/>
      <c r="P81" s="491"/>
      <c r="Q81" s="491"/>
      <c r="R81" s="491"/>
      <c r="S81" s="491"/>
      <c r="T81" s="491"/>
      <c r="U81" s="491"/>
      <c r="V81" s="491"/>
      <c r="W81" s="491"/>
      <c r="X81" s="491"/>
      <c r="Y81" s="492"/>
      <c r="Z81" s="492"/>
      <c r="AA81" s="492"/>
      <c r="AB81" s="492"/>
      <c r="AC81" s="488"/>
      <c r="AD81" s="306"/>
      <c r="AE81" s="306"/>
      <c r="AF81" s="306"/>
      <c r="AG81" s="306"/>
      <c r="AH81" s="306"/>
    </row>
    <row r="82" spans="3:34" ht="18.5" x14ac:dyDescent="0.45">
      <c r="C82" s="489"/>
      <c r="D82" s="493" t="s">
        <v>403</v>
      </c>
      <c r="E82" s="494" t="s">
        <v>400</v>
      </c>
      <c r="F82" s="495"/>
      <c r="G82" s="495"/>
      <c r="H82" s="495"/>
      <c r="I82" s="495" t="s">
        <v>349</v>
      </c>
      <c r="J82" s="495"/>
      <c r="K82" s="495"/>
      <c r="L82" s="495"/>
      <c r="M82" s="495" t="s">
        <v>350</v>
      </c>
      <c r="N82" s="495"/>
      <c r="O82" s="495"/>
      <c r="P82" s="495"/>
      <c r="Q82" s="495" t="s">
        <v>351</v>
      </c>
      <c r="R82" s="495"/>
      <c r="S82" s="495"/>
      <c r="T82" s="495"/>
      <c r="U82" s="495" t="s">
        <v>352</v>
      </c>
      <c r="V82" s="495"/>
      <c r="W82" s="495"/>
      <c r="X82" s="495"/>
      <c r="Y82" s="495" t="s">
        <v>353</v>
      </c>
      <c r="Z82" s="495"/>
      <c r="AA82" s="495"/>
      <c r="AB82" s="496"/>
      <c r="AC82" s="306"/>
      <c r="AD82" s="306"/>
      <c r="AE82" s="306"/>
      <c r="AF82" s="306"/>
      <c r="AG82" s="306"/>
      <c r="AH82" s="306"/>
    </row>
    <row r="83" spans="3:34" ht="18.5" x14ac:dyDescent="0.35">
      <c r="C83" s="497"/>
      <c r="D83" s="498" t="s">
        <v>401</v>
      </c>
      <c r="E83" s="499" t="e">
        <f>$E$84/$D$71</f>
        <v>#DIV/0!</v>
      </c>
      <c r="F83" s="463"/>
      <c r="G83" s="463"/>
      <c r="H83" s="500"/>
      <c r="I83" s="499" t="e">
        <f>$I$84/$D$71</f>
        <v>#DIV/0!</v>
      </c>
      <c r="J83" s="463"/>
      <c r="K83" s="463"/>
      <c r="L83" s="500"/>
      <c r="M83" s="499" t="e">
        <f>$M$84/$D$71</f>
        <v>#DIV/0!</v>
      </c>
      <c r="N83" s="463"/>
      <c r="O83" s="463"/>
      <c r="P83" s="500"/>
      <c r="Q83" s="499" t="e">
        <f>$Q$84/$D$71</f>
        <v>#DIV/0!</v>
      </c>
      <c r="R83" s="463"/>
      <c r="S83" s="463"/>
      <c r="T83" s="500"/>
      <c r="U83" s="499" t="e">
        <f>$U$84/$D$71</f>
        <v>#DIV/0!</v>
      </c>
      <c r="V83" s="463"/>
      <c r="W83" s="463"/>
      <c r="X83" s="500"/>
      <c r="Y83" s="499" t="e">
        <f>$Y$84/$D$71</f>
        <v>#DIV/0!</v>
      </c>
      <c r="Z83" s="463"/>
      <c r="AA83" s="463"/>
      <c r="AB83" s="500"/>
      <c r="AC83" s="466" t="e">
        <f>SUM(E83:AB83)</f>
        <v>#DIV/0!</v>
      </c>
      <c r="AD83" s="306"/>
      <c r="AE83" s="306"/>
      <c r="AF83" s="306"/>
      <c r="AG83" s="306"/>
      <c r="AH83" s="306"/>
    </row>
    <row r="84" spans="3:34" x14ac:dyDescent="0.35">
      <c r="C84" s="501" t="s">
        <v>404</v>
      </c>
      <c r="D84" s="502" t="s">
        <v>405</v>
      </c>
      <c r="E84" s="503">
        <f>E78</f>
        <v>0</v>
      </c>
      <c r="F84" s="504"/>
      <c r="G84" s="504"/>
      <c r="H84" s="505"/>
      <c r="I84" s="506">
        <v>0</v>
      </c>
      <c r="J84" s="507"/>
      <c r="K84" s="507"/>
      <c r="L84" s="508"/>
      <c r="M84" s="506">
        <v>0</v>
      </c>
      <c r="N84" s="507"/>
      <c r="O84" s="507"/>
      <c r="P84" s="508"/>
      <c r="Q84" s="506">
        <v>1250000</v>
      </c>
      <c r="R84" s="507"/>
      <c r="S84" s="507"/>
      <c r="T84" s="508"/>
      <c r="U84" s="506">
        <v>1250000</v>
      </c>
      <c r="V84" s="507"/>
      <c r="W84" s="507"/>
      <c r="X84" s="508"/>
      <c r="Y84" s="506">
        <v>1250000</v>
      </c>
      <c r="Z84" s="507"/>
      <c r="AA84" s="507"/>
      <c r="AB84" s="508"/>
      <c r="AC84" s="306"/>
      <c r="AD84" s="306"/>
      <c r="AE84" s="306"/>
      <c r="AF84" s="306"/>
      <c r="AG84" s="306"/>
      <c r="AH84" s="306"/>
    </row>
    <row r="85" spans="3:34" ht="18.5" x14ac:dyDescent="0.45">
      <c r="C85" s="497"/>
      <c r="D85" s="509" t="s">
        <v>406</v>
      </c>
      <c r="E85" s="477" t="e">
        <f>E83</f>
        <v>#DIV/0!</v>
      </c>
      <c r="F85" s="477"/>
      <c r="G85" s="477"/>
      <c r="H85" s="478"/>
      <c r="I85" s="477" t="e">
        <f>E85+I83</f>
        <v>#DIV/0!</v>
      </c>
      <c r="J85" s="477"/>
      <c r="K85" s="477"/>
      <c r="L85" s="478"/>
      <c r="M85" s="477" t="e">
        <f>I85+M83</f>
        <v>#DIV/0!</v>
      </c>
      <c r="N85" s="477"/>
      <c r="O85" s="477"/>
      <c r="P85" s="478"/>
      <c r="Q85" s="477" t="e">
        <f>M85+Q83</f>
        <v>#DIV/0!</v>
      </c>
      <c r="R85" s="477"/>
      <c r="S85" s="477"/>
      <c r="T85" s="478"/>
      <c r="U85" s="477" t="e">
        <f>Q85+U83</f>
        <v>#DIV/0!</v>
      </c>
      <c r="V85" s="477"/>
      <c r="W85" s="477"/>
      <c r="X85" s="478"/>
      <c r="Y85" s="477" t="e">
        <f>U85+Y83</f>
        <v>#DIV/0!</v>
      </c>
      <c r="Z85" s="477"/>
      <c r="AA85" s="477"/>
      <c r="AB85" s="478"/>
      <c r="AC85" s="450"/>
      <c r="AD85" s="306"/>
      <c r="AE85" s="306"/>
      <c r="AF85" s="306"/>
      <c r="AG85" s="306"/>
      <c r="AH85" s="306"/>
    </row>
    <row r="86" spans="3:34" ht="31" x14ac:dyDescent="0.35">
      <c r="C86" s="497"/>
      <c r="D86" s="510" t="s">
        <v>407</v>
      </c>
      <c r="E86" s="482">
        <f>E84</f>
        <v>0</v>
      </c>
      <c r="F86" s="483"/>
      <c r="G86" s="483"/>
      <c r="H86" s="484"/>
      <c r="I86" s="482">
        <f>E86+I84</f>
        <v>0</v>
      </c>
      <c r="J86" s="483"/>
      <c r="K86" s="483"/>
      <c r="L86" s="484"/>
      <c r="M86" s="482">
        <f>I86+M84</f>
        <v>0</v>
      </c>
      <c r="N86" s="483"/>
      <c r="O86" s="483"/>
      <c r="P86" s="484"/>
      <c r="Q86" s="482">
        <f>M86+Q84</f>
        <v>1250000</v>
      </c>
      <c r="R86" s="483"/>
      <c r="S86" s="483"/>
      <c r="T86" s="484"/>
      <c r="U86" s="482">
        <f>Q86+U84</f>
        <v>2500000</v>
      </c>
      <c r="V86" s="483"/>
      <c r="W86" s="483"/>
      <c r="X86" s="484"/>
      <c r="Y86" s="485">
        <f>U86+Y84</f>
        <v>3750000</v>
      </c>
      <c r="Z86" s="486"/>
      <c r="AA86" s="486"/>
      <c r="AB86" s="487"/>
      <c r="AC86" s="488" t="str">
        <f>IF(Y86=Y80,"Verifica",IF(Y86&lt;&gt;Y80,"No Verifica"))</f>
        <v>No Verifica</v>
      </c>
      <c r="AD86" s="306"/>
      <c r="AE86" s="306"/>
      <c r="AF86" s="306"/>
      <c r="AG86" s="306"/>
      <c r="AH86" s="306"/>
    </row>
    <row r="87" spans="3:34" ht="30" customHeight="1" thickBot="1" x14ac:dyDescent="0.4">
      <c r="C87" s="489"/>
      <c r="D87" s="490"/>
      <c r="E87" s="491"/>
      <c r="F87" s="491"/>
      <c r="G87" s="491"/>
      <c r="H87" s="491"/>
      <c r="I87" s="491"/>
      <c r="J87" s="491"/>
      <c r="K87" s="491"/>
      <c r="L87" s="491"/>
      <c r="M87" s="491"/>
      <c r="N87" s="491"/>
      <c r="O87" s="491"/>
      <c r="P87" s="491"/>
      <c r="Q87" s="491"/>
      <c r="R87" s="491"/>
      <c r="S87" s="491"/>
      <c r="T87" s="491"/>
      <c r="U87" s="491"/>
      <c r="V87" s="491"/>
      <c r="W87" s="491"/>
      <c r="X87" s="491"/>
      <c r="Y87" s="492"/>
      <c r="Z87" s="492"/>
      <c r="AA87" s="492"/>
      <c r="AB87" s="492"/>
      <c r="AC87" s="488"/>
      <c r="AD87" s="306"/>
      <c r="AE87" s="306"/>
      <c r="AF87" s="306"/>
      <c r="AG87" s="306"/>
      <c r="AH87" s="306"/>
    </row>
    <row r="88" spans="3:34" ht="34.9" customHeight="1" thickBot="1" x14ac:dyDescent="0.4">
      <c r="C88" s="489"/>
      <c r="D88" s="511" t="s">
        <v>408</v>
      </c>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3"/>
      <c r="AC88" s="306"/>
      <c r="AD88" s="306"/>
      <c r="AE88" s="306"/>
      <c r="AF88" s="306"/>
      <c r="AG88" s="306"/>
      <c r="AH88" s="306"/>
    </row>
    <row r="89" spans="3:34" ht="19.149999999999999" customHeight="1" x14ac:dyDescent="0.35">
      <c r="C89" s="497"/>
      <c r="D89" s="514" t="s">
        <v>409</v>
      </c>
      <c r="E89" s="515" t="s">
        <v>400</v>
      </c>
      <c r="F89" s="515"/>
      <c r="G89" s="515"/>
      <c r="H89" s="515"/>
      <c r="I89" s="515" t="s">
        <v>349</v>
      </c>
      <c r="J89" s="515"/>
      <c r="K89" s="515"/>
      <c r="L89" s="515"/>
      <c r="M89" s="515" t="s">
        <v>350</v>
      </c>
      <c r="N89" s="515"/>
      <c r="O89" s="515"/>
      <c r="P89" s="515"/>
      <c r="Q89" s="515" t="s">
        <v>351</v>
      </c>
      <c r="R89" s="515"/>
      <c r="S89" s="515"/>
      <c r="T89" s="515"/>
      <c r="U89" s="515" t="s">
        <v>352</v>
      </c>
      <c r="V89" s="515"/>
      <c r="W89" s="515"/>
      <c r="X89" s="515"/>
      <c r="Y89" s="515" t="s">
        <v>353</v>
      </c>
      <c r="Z89" s="515"/>
      <c r="AA89" s="515"/>
      <c r="AB89" s="516"/>
      <c r="AC89" s="306"/>
      <c r="AD89" s="306"/>
      <c r="AE89" s="306"/>
      <c r="AF89" s="306"/>
      <c r="AG89" s="306"/>
      <c r="AH89" s="306"/>
    </row>
    <row r="90" spans="3:34" x14ac:dyDescent="0.35">
      <c r="C90" s="497"/>
      <c r="D90" s="517"/>
      <c r="E90" s="518" t="e">
        <f>E83-E77</f>
        <v>#DIV/0!</v>
      </c>
      <c r="F90" s="473"/>
      <c r="G90" s="473"/>
      <c r="H90" s="473"/>
      <c r="I90" s="519" t="e">
        <f>I83-I77</f>
        <v>#DIV/0!</v>
      </c>
      <c r="J90" s="473"/>
      <c r="K90" s="473"/>
      <c r="L90" s="473"/>
      <c r="M90" s="519" t="e">
        <f>M83-M77</f>
        <v>#DIV/0!</v>
      </c>
      <c r="N90" s="473"/>
      <c r="O90" s="473"/>
      <c r="P90" s="473"/>
      <c r="Q90" s="519" t="e">
        <f>Q83-Q77</f>
        <v>#DIV/0!</v>
      </c>
      <c r="R90" s="473"/>
      <c r="S90" s="473"/>
      <c r="T90" s="473"/>
      <c r="U90" s="519" t="e">
        <f>U83-U77</f>
        <v>#DIV/0!</v>
      </c>
      <c r="V90" s="473"/>
      <c r="W90" s="473"/>
      <c r="X90" s="473"/>
      <c r="Y90" s="519" t="e">
        <f>Y83-Y77</f>
        <v>#DIV/0!</v>
      </c>
      <c r="Z90" s="473"/>
      <c r="AA90" s="473"/>
      <c r="AB90" s="474"/>
      <c r="AC90" s="306"/>
      <c r="AD90" s="306"/>
      <c r="AE90" s="306"/>
      <c r="AF90" s="306"/>
      <c r="AG90" s="306"/>
      <c r="AH90" s="306"/>
    </row>
    <row r="91" spans="3:34" ht="28.15" customHeight="1" x14ac:dyDescent="0.35">
      <c r="C91" s="497"/>
      <c r="D91" s="520"/>
      <c r="E91" s="521">
        <f>E84-E78</f>
        <v>0</v>
      </c>
      <c r="F91" s="521"/>
      <c r="G91" s="521"/>
      <c r="H91" s="522"/>
      <c r="I91" s="523">
        <f>I84-I78</f>
        <v>0</v>
      </c>
      <c r="J91" s="521"/>
      <c r="K91" s="521"/>
      <c r="L91" s="522"/>
      <c r="M91" s="523">
        <f>M84-M78</f>
        <v>0</v>
      </c>
      <c r="N91" s="521"/>
      <c r="O91" s="521"/>
      <c r="P91" s="522"/>
      <c r="Q91" s="523">
        <f>Q84-Q78</f>
        <v>1250000</v>
      </c>
      <c r="R91" s="521"/>
      <c r="S91" s="521"/>
      <c r="T91" s="522"/>
      <c r="U91" s="523">
        <f>U84-U78</f>
        <v>1250000</v>
      </c>
      <c r="V91" s="521"/>
      <c r="W91" s="521"/>
      <c r="X91" s="522"/>
      <c r="Y91" s="523">
        <f>Y84-Y78</f>
        <v>1250000</v>
      </c>
      <c r="Z91" s="521"/>
      <c r="AA91" s="521"/>
      <c r="AB91" s="522"/>
      <c r="AC91" s="306"/>
      <c r="AD91" s="306"/>
      <c r="AE91" s="306"/>
      <c r="AF91" s="306"/>
      <c r="AG91" s="306"/>
      <c r="AH91" s="306"/>
    </row>
    <row r="92" spans="3:34" s="533" customFormat="1" ht="19.149999999999999" customHeight="1" x14ac:dyDescent="0.25">
      <c r="C92" s="524"/>
      <c r="D92" s="525"/>
      <c r="E92" s="526" t="str">
        <f>IF(E91&gt;0,"SOBRE EJECUTADO",IF(E91&lt;=0,"PENDIENTE DE EJECUCIÓN"))</f>
        <v>PENDIENTE DE EJECUCIÓN</v>
      </c>
      <c r="F92" s="526"/>
      <c r="G92" s="526"/>
      <c r="H92" s="527"/>
      <c r="I92" s="528" t="str">
        <f>IF(I91&gt;0,"SOBRE EJECUTADO",IF(I91&lt;=0,"PENDIENTE DE EJECUCIÓN"))</f>
        <v>PENDIENTE DE EJECUCIÓN</v>
      </c>
      <c r="J92" s="526"/>
      <c r="K92" s="526"/>
      <c r="L92" s="527"/>
      <c r="M92" s="528" t="str">
        <f>IF(M91&gt;0,"SOBRE EJECUTADO",IF(M91&lt;=0,"PENDIENTE DE EJECUCIÓN"))</f>
        <v>PENDIENTE DE EJECUCIÓN</v>
      </c>
      <c r="N92" s="526"/>
      <c r="O92" s="526"/>
      <c r="P92" s="527"/>
      <c r="Q92" s="528" t="str">
        <f>IF(Q91&gt;0,"SOBRE EJECUTADO",IF(Q91&lt;=0,"PENDIENTE DE EJECUCIÓN"))</f>
        <v>SOBRE EJECUTADO</v>
      </c>
      <c r="R92" s="526"/>
      <c r="S92" s="526"/>
      <c r="T92" s="527"/>
      <c r="U92" s="529" t="str">
        <f>IF(U91&gt;0,"SOBRE EJECUTADO",IF(U91&lt;=0,"PENDIENTE DE EJECUCIÓN"))</f>
        <v>SOBRE EJECUTADO</v>
      </c>
      <c r="V92" s="530"/>
      <c r="W92" s="530"/>
      <c r="X92" s="531"/>
      <c r="Y92" s="528" t="str">
        <f>IF(Y91&gt;0,"SOBRE EJECUTADO",IF(Y91&lt;=0,"PENDIENTE DE EJECUCIÓN"))</f>
        <v>SOBRE EJECUTADO</v>
      </c>
      <c r="Z92" s="526"/>
      <c r="AA92" s="526"/>
      <c r="AB92" s="527"/>
      <c r="AC92" s="532"/>
      <c r="AD92" s="532"/>
      <c r="AE92" s="532"/>
      <c r="AF92" s="532"/>
      <c r="AG92" s="532"/>
      <c r="AH92" s="532"/>
    </row>
    <row r="93" spans="3:34" ht="31" x14ac:dyDescent="0.35">
      <c r="C93" s="497"/>
      <c r="D93" s="534" t="s">
        <v>410</v>
      </c>
      <c r="E93" s="477" t="e">
        <f>E90</f>
        <v>#DIV/0!</v>
      </c>
      <c r="F93" s="477"/>
      <c r="G93" s="477"/>
      <c r="H93" s="478"/>
      <c r="I93" s="477" t="e">
        <f>E93+I90</f>
        <v>#DIV/0!</v>
      </c>
      <c r="J93" s="477"/>
      <c r="K93" s="477"/>
      <c r="L93" s="478"/>
      <c r="M93" s="477" t="e">
        <f>I93+M90</f>
        <v>#DIV/0!</v>
      </c>
      <c r="N93" s="477"/>
      <c r="O93" s="477"/>
      <c r="P93" s="478"/>
      <c r="Q93" s="477" t="e">
        <f>M93+Q90</f>
        <v>#DIV/0!</v>
      </c>
      <c r="R93" s="477"/>
      <c r="S93" s="477"/>
      <c r="T93" s="478"/>
      <c r="U93" s="477" t="e">
        <f>Q93+U90</f>
        <v>#DIV/0!</v>
      </c>
      <c r="V93" s="477"/>
      <c r="W93" s="477"/>
      <c r="X93" s="478"/>
      <c r="Y93" s="477" t="e">
        <f>U93+Y90</f>
        <v>#DIV/0!</v>
      </c>
      <c r="Z93" s="477"/>
      <c r="AA93" s="477"/>
      <c r="AB93" s="478"/>
      <c r="AC93" s="306"/>
      <c r="AD93" s="306"/>
      <c r="AE93" s="306"/>
      <c r="AF93" s="306"/>
      <c r="AG93" s="306"/>
      <c r="AH93" s="306"/>
    </row>
    <row r="94" spans="3:34" ht="31" x14ac:dyDescent="0.35">
      <c r="C94" s="497"/>
      <c r="D94" s="510" t="s">
        <v>411</v>
      </c>
      <c r="E94" s="535">
        <f>E91</f>
        <v>0</v>
      </c>
      <c r="F94" s="536"/>
      <c r="G94" s="536"/>
      <c r="H94" s="537"/>
      <c r="I94" s="535">
        <f>E94+I91</f>
        <v>0</v>
      </c>
      <c r="J94" s="536"/>
      <c r="K94" s="536"/>
      <c r="L94" s="537"/>
      <c r="M94" s="535">
        <f>I94+M91</f>
        <v>0</v>
      </c>
      <c r="N94" s="536"/>
      <c r="O94" s="536"/>
      <c r="P94" s="537"/>
      <c r="Q94" s="535">
        <f>M94+Q91</f>
        <v>1250000</v>
      </c>
      <c r="R94" s="536"/>
      <c r="S94" s="536"/>
      <c r="T94" s="537"/>
      <c r="U94" s="535">
        <f>Q94+U91</f>
        <v>2500000</v>
      </c>
      <c r="V94" s="536"/>
      <c r="W94" s="536"/>
      <c r="X94" s="537"/>
      <c r="Y94" s="538">
        <f>U94+Y91</f>
        <v>3750000</v>
      </c>
      <c r="Z94" s="539"/>
      <c r="AA94" s="539"/>
      <c r="AB94" s="540"/>
      <c r="AC94" s="306"/>
      <c r="AD94" s="306"/>
      <c r="AE94" s="306"/>
      <c r="AF94" s="306"/>
      <c r="AG94" s="306"/>
      <c r="AH94" s="306"/>
    </row>
    <row r="95" spans="3:34" x14ac:dyDescent="0.35">
      <c r="AC95" s="306"/>
      <c r="AD95" s="306"/>
      <c r="AE95" s="306"/>
      <c r="AF95" s="306"/>
      <c r="AG95" s="306"/>
      <c r="AH95" s="306"/>
    </row>
    <row r="96" spans="3:34" ht="31.9" customHeight="1" x14ac:dyDescent="0.35">
      <c r="D96" s="541" t="s">
        <v>412</v>
      </c>
      <c r="E96" s="541"/>
      <c r="F96" s="541"/>
      <c r="G96" s="541"/>
      <c r="H96" s="541"/>
      <c r="I96" s="541"/>
      <c r="J96" s="541"/>
      <c r="K96" s="541"/>
      <c r="L96" s="541"/>
      <c r="M96" s="541"/>
      <c r="N96" s="541"/>
      <c r="O96" s="541"/>
      <c r="P96" s="541"/>
      <c r="Q96" s="541"/>
      <c r="R96" s="541"/>
      <c r="S96" s="541"/>
      <c r="T96" s="541"/>
      <c r="U96" s="541"/>
      <c r="V96" s="541"/>
      <c r="W96" s="541"/>
      <c r="X96" s="541"/>
      <c r="Y96" s="541"/>
      <c r="Z96" s="541"/>
      <c r="AA96" s="541"/>
      <c r="AB96" s="541"/>
      <c r="AC96" s="306"/>
      <c r="AD96" s="306"/>
      <c r="AE96" s="306"/>
      <c r="AF96" s="306"/>
      <c r="AG96" s="306"/>
      <c r="AH96" s="306"/>
    </row>
    <row r="97" spans="3:34" ht="18.5" x14ac:dyDescent="0.45">
      <c r="D97" s="542" t="s">
        <v>400</v>
      </c>
      <c r="E97" s="543"/>
      <c r="F97" s="544"/>
      <c r="G97" s="544"/>
      <c r="H97" s="544"/>
      <c r="I97" s="544"/>
      <c r="J97" s="544"/>
      <c r="K97" s="544"/>
      <c r="L97" s="544"/>
      <c r="M97" s="544"/>
      <c r="N97" s="544"/>
      <c r="O97" s="544"/>
      <c r="P97" s="544"/>
      <c r="Q97" s="544"/>
      <c r="R97" s="544"/>
      <c r="S97" s="544"/>
      <c r="T97" s="544"/>
      <c r="U97" s="544"/>
      <c r="V97" s="544"/>
      <c r="W97" s="544"/>
      <c r="X97" s="544"/>
      <c r="Y97" s="544"/>
      <c r="Z97" s="544"/>
      <c r="AA97" s="544"/>
      <c r="AB97" s="544"/>
      <c r="AC97" s="306"/>
      <c r="AD97" s="306"/>
      <c r="AE97" s="306"/>
      <c r="AF97" s="306"/>
      <c r="AG97" s="306"/>
      <c r="AH97" s="306"/>
    </row>
    <row r="98" spans="3:34" ht="18.5" x14ac:dyDescent="0.45">
      <c r="C98" s="545"/>
      <c r="D98" s="546">
        <f>+E91</f>
        <v>0</v>
      </c>
      <c r="E98" s="547" t="str">
        <f>+[1]Hoja2!A10</f>
        <v/>
      </c>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306"/>
      <c r="AD98" s="306"/>
      <c r="AE98" s="306"/>
      <c r="AF98" s="306"/>
      <c r="AG98" s="306"/>
      <c r="AH98" s="306"/>
    </row>
    <row r="99" spans="3:34" ht="18.5" x14ac:dyDescent="0.45">
      <c r="C99" s="545"/>
      <c r="D99" s="546"/>
      <c r="E99" s="547" t="str">
        <f>IF(D98&gt;0,"DE PESOS HAN SIDO EJECUTADO POR ENCIMA DEL PRESUPUESTO PROYECTADO",IF(D98&lt;=0,"DE PESOS NO HAN SIDO EJECUTADO EN RELACIÓN AL PRESUPUESTO PROYECTADO"))</f>
        <v>DE PESOS NO HAN SIDO EJECUTADO EN RELACIÓN AL PRESUPUESTO PROYECTADO</v>
      </c>
      <c r="AC99" s="306"/>
      <c r="AD99" s="306"/>
      <c r="AE99" s="306"/>
      <c r="AF99" s="306"/>
      <c r="AG99" s="306"/>
    </row>
    <row r="100" spans="3:34" ht="18.5" x14ac:dyDescent="0.35">
      <c r="D100" s="549" t="e">
        <f>+E90</f>
        <v>#DIV/0!</v>
      </c>
      <c r="E100" s="550" t="s">
        <v>413</v>
      </c>
      <c r="F100" s="551"/>
      <c r="G100" s="551"/>
      <c r="AC100" s="306"/>
      <c r="AD100" s="306"/>
      <c r="AE100" s="306"/>
      <c r="AF100" s="306"/>
      <c r="AG100" s="306"/>
    </row>
    <row r="101" spans="3:34" ht="18.5" x14ac:dyDescent="0.45">
      <c r="D101" s="542" t="s">
        <v>349</v>
      </c>
      <c r="E101" s="543"/>
      <c r="F101" s="544"/>
      <c r="G101" s="544"/>
      <c r="H101" s="544"/>
      <c r="I101" s="544"/>
      <c r="J101" s="544"/>
      <c r="K101" s="544"/>
      <c r="L101" s="544"/>
      <c r="M101" s="544"/>
      <c r="N101" s="544"/>
      <c r="O101" s="544"/>
      <c r="P101" s="544"/>
      <c r="Q101" s="544"/>
      <c r="R101" s="544"/>
      <c r="S101" s="544"/>
      <c r="T101" s="544"/>
      <c r="U101" s="544"/>
      <c r="V101" s="544"/>
      <c r="W101" s="544"/>
      <c r="X101" s="544"/>
      <c r="Y101" s="544"/>
      <c r="Z101" s="544"/>
      <c r="AA101" s="544"/>
      <c r="AB101" s="544"/>
      <c r="AC101" s="306"/>
      <c r="AD101" s="306"/>
      <c r="AE101" s="306"/>
      <c r="AF101" s="306"/>
      <c r="AG101" s="306"/>
    </row>
    <row r="102" spans="3:34" ht="18.5" x14ac:dyDescent="0.45">
      <c r="C102" s="545"/>
      <c r="D102" s="546">
        <f>+I91</f>
        <v>0</v>
      </c>
      <c r="E102" s="547" t="str">
        <f>+[1]Hoja2!A20</f>
        <v>CUATRO MILLONES SETECIENTOS CINCUENTA Y SIETE MIL DOSCIENTOS SEIS CON 40 CENTAVOS</v>
      </c>
      <c r="F102" s="548"/>
      <c r="G102" s="548"/>
      <c r="H102" s="548"/>
      <c r="I102" s="548"/>
      <c r="J102" s="548"/>
      <c r="K102" s="548"/>
      <c r="L102" s="548"/>
      <c r="M102" s="548"/>
      <c r="N102" s="548"/>
      <c r="O102" s="548"/>
      <c r="P102" s="548"/>
      <c r="Q102" s="548"/>
      <c r="R102" s="548"/>
      <c r="S102" s="548"/>
      <c r="T102" s="548"/>
      <c r="U102" s="548"/>
      <c r="V102" s="548"/>
      <c r="W102" s="548"/>
      <c r="X102" s="548"/>
      <c r="Y102" s="548"/>
      <c r="Z102" s="548"/>
      <c r="AA102" s="548"/>
      <c r="AB102" s="548"/>
      <c r="AC102" s="306"/>
      <c r="AD102" s="306"/>
      <c r="AE102" s="306"/>
      <c r="AF102" s="306"/>
      <c r="AG102" s="306"/>
    </row>
    <row r="103" spans="3:34" ht="18.5" x14ac:dyDescent="0.45">
      <c r="C103" s="545"/>
      <c r="D103" s="546"/>
      <c r="E103" s="547" t="str">
        <f>IF(D102&gt;0,"DE PESOS HAN SIDO EJECUTADO POR ENCIMA DEL PRESUPUESTO PROYECTADO",IF(D102&lt;=0,"DE PESOS NO HAN SIDO EJECUTADO EN RELACIÓN AL PRESUPUESTO PROYECTADO"))</f>
        <v>DE PESOS NO HAN SIDO EJECUTADO EN RELACIÓN AL PRESUPUESTO PROYECTADO</v>
      </c>
      <c r="AC103" s="306"/>
      <c r="AD103" s="306"/>
      <c r="AE103" s="306"/>
      <c r="AF103" s="306"/>
      <c r="AG103" s="306"/>
    </row>
    <row r="104" spans="3:34" ht="18.5" x14ac:dyDescent="0.35">
      <c r="D104" s="549" t="e">
        <f>+I90</f>
        <v>#DIV/0!</v>
      </c>
      <c r="E104" s="550" t="s">
        <v>413</v>
      </c>
      <c r="F104" s="551"/>
      <c r="G104" s="551"/>
      <c r="AC104" s="306"/>
      <c r="AD104" s="306"/>
      <c r="AE104" s="306"/>
      <c r="AF104" s="306"/>
      <c r="AG104" s="306"/>
    </row>
    <row r="105" spans="3:34" ht="18.5" x14ac:dyDescent="0.45">
      <c r="D105" s="542" t="s">
        <v>350</v>
      </c>
      <c r="E105" s="543"/>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306"/>
      <c r="AD105" s="306"/>
      <c r="AE105" s="306"/>
      <c r="AF105" s="306"/>
      <c r="AG105" s="306"/>
    </row>
    <row r="106" spans="3:34" ht="18.5" x14ac:dyDescent="0.45">
      <c r="C106" s="545"/>
      <c r="D106" s="546">
        <f>+'PLAN DE TRABAJOS REFERENCIAL'!M91</f>
        <v>0</v>
      </c>
      <c r="E106" s="547" t="str">
        <f>+[1]Hoja2!A30</f>
        <v>NUEVE MILLONES NOVECIENTOS TREINTA Y TRES MIL TRESCIENTOS CINCUENTA Y OCHO CON 37 CENTAVOS</v>
      </c>
      <c r="F106" s="548"/>
      <c r="G106" s="548"/>
      <c r="H106" s="548"/>
      <c r="I106" s="548"/>
      <c r="J106" s="548"/>
      <c r="K106" s="548"/>
      <c r="L106" s="548"/>
      <c r="M106" s="548"/>
      <c r="N106" s="548"/>
      <c r="O106" s="548"/>
      <c r="P106" s="548"/>
      <c r="Q106" s="548"/>
      <c r="R106" s="548"/>
      <c r="S106" s="548"/>
      <c r="T106" s="548"/>
      <c r="U106" s="548"/>
      <c r="V106" s="548"/>
      <c r="W106" s="548"/>
      <c r="X106" s="548"/>
      <c r="Y106" s="548"/>
      <c r="Z106" s="548"/>
      <c r="AA106" s="548"/>
      <c r="AB106" s="548"/>
      <c r="AC106" s="306"/>
      <c r="AD106" s="306"/>
      <c r="AE106" s="306"/>
      <c r="AF106" s="306"/>
      <c r="AG106" s="306"/>
    </row>
    <row r="107" spans="3:34" ht="18.5" x14ac:dyDescent="0.45">
      <c r="C107" s="545"/>
      <c r="D107" s="546"/>
      <c r="E107" s="547" t="str">
        <f>IF(D106&gt;0,"DE PESOS HAN SIDO EJECUTADO POR ENCIMA DEL PRESUPUESTO PROYECTADO",IF(D106&lt;=0,"DE PESOS NO HAN SIDO EJECUTADO EN RELACIÓN AL PRESUPUESTO PROYECTADO"))</f>
        <v>DE PESOS NO HAN SIDO EJECUTADO EN RELACIÓN AL PRESUPUESTO PROYECTADO</v>
      </c>
      <c r="AC107" s="306"/>
      <c r="AD107" s="306"/>
      <c r="AE107" s="306"/>
      <c r="AF107" s="306"/>
      <c r="AG107" s="306"/>
    </row>
    <row r="108" spans="3:34" ht="18.5" x14ac:dyDescent="0.35">
      <c r="D108" s="549" t="e">
        <f>+M90</f>
        <v>#DIV/0!</v>
      </c>
      <c r="E108" s="550" t="s">
        <v>413</v>
      </c>
      <c r="F108" s="551"/>
      <c r="G108" s="551"/>
      <c r="AC108" s="306"/>
      <c r="AD108" s="306"/>
      <c r="AE108" s="306"/>
      <c r="AF108" s="306"/>
      <c r="AG108" s="306"/>
    </row>
    <row r="109" spans="3:34" ht="17.5" customHeight="1" x14ac:dyDescent="0.45">
      <c r="D109" s="542" t="s">
        <v>351</v>
      </c>
      <c r="E109" s="543"/>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06"/>
      <c r="AD109" s="306"/>
      <c r="AE109" s="306"/>
      <c r="AF109" s="306"/>
      <c r="AG109" s="306"/>
    </row>
    <row r="110" spans="3:34" ht="18.5" x14ac:dyDescent="0.45">
      <c r="C110" s="545"/>
      <c r="D110" s="546">
        <f>+Q91</f>
        <v>1250000</v>
      </c>
      <c r="E110" s="552" t="str">
        <f>+[1]Hoja2!A40</f>
        <v xml:space="preserve">NOVECIENTOS CINCUENTA MIL </v>
      </c>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306"/>
      <c r="AD110" s="306"/>
      <c r="AE110" s="306"/>
      <c r="AF110" s="306"/>
      <c r="AG110" s="306"/>
    </row>
    <row r="111" spans="3:34" ht="18.5" x14ac:dyDescent="0.45">
      <c r="C111" s="545"/>
      <c r="D111" s="546"/>
      <c r="E111" s="547" t="str">
        <f>IF(D110&gt;0,"DE PESOS HAN SIDO EJECUTADO POR ENCIMA DEL PRESUPUESTO PROYECTADO",IF(D110&lt;=0,"DE PESOS NO HAN SIDO EJECUTADO EN RELACIÓN AL PRESUPUESTO PROYECTADO"))</f>
        <v>DE PESOS HAN SIDO EJECUTADO POR ENCIMA DEL PRESUPUESTO PROYECTADO</v>
      </c>
      <c r="AC111" s="306"/>
      <c r="AD111" s="306"/>
      <c r="AE111" s="306"/>
      <c r="AF111" s="306"/>
      <c r="AG111" s="306"/>
    </row>
    <row r="112" spans="3:34" ht="18.5" x14ac:dyDescent="0.35">
      <c r="D112" s="549" t="e">
        <f>+Q90</f>
        <v>#DIV/0!</v>
      </c>
      <c r="E112" s="553" t="s">
        <v>413</v>
      </c>
      <c r="F112" s="551"/>
      <c r="G112" s="551"/>
      <c r="AC112" s="306"/>
      <c r="AD112" s="306"/>
      <c r="AE112" s="306"/>
      <c r="AF112" s="306"/>
      <c r="AG112" s="306"/>
    </row>
    <row r="113" spans="3:33" ht="17.5" customHeight="1" x14ac:dyDescent="0.45">
      <c r="D113" s="542" t="s">
        <v>352</v>
      </c>
      <c r="E113" s="543"/>
      <c r="F113" s="544"/>
      <c r="G113" s="544"/>
      <c r="H113" s="544"/>
      <c r="I113" s="544"/>
      <c r="J113" s="544"/>
      <c r="K113" s="544"/>
      <c r="L113" s="544"/>
      <c r="M113" s="544"/>
      <c r="N113" s="544"/>
      <c r="O113" s="544"/>
      <c r="P113" s="544"/>
      <c r="Q113" s="544"/>
      <c r="R113" s="544"/>
      <c r="S113" s="544"/>
      <c r="T113" s="544"/>
      <c r="U113" s="544"/>
      <c r="V113" s="544"/>
      <c r="W113" s="544"/>
      <c r="X113" s="544"/>
      <c r="Y113" s="544"/>
      <c r="Z113" s="544"/>
      <c r="AA113" s="544"/>
      <c r="AB113" s="544"/>
      <c r="AC113" s="306"/>
      <c r="AD113" s="306"/>
      <c r="AE113" s="306"/>
      <c r="AF113" s="306"/>
      <c r="AG113" s="306"/>
    </row>
    <row r="114" spans="3:33" ht="18.5" x14ac:dyDescent="0.45">
      <c r="C114" s="545"/>
      <c r="D114" s="546">
        <f>+U91</f>
        <v>1250000</v>
      </c>
      <c r="E114" s="552" t="str">
        <f>+[1]Hoja2!A50</f>
        <v xml:space="preserve">UN MILLÓN DOSCIENTOS CINCUENTA MIL </v>
      </c>
      <c r="F114" s="548"/>
      <c r="G114" s="548"/>
      <c r="H114" s="548"/>
      <c r="I114" s="548"/>
      <c r="J114" s="548"/>
      <c r="K114" s="548"/>
      <c r="L114" s="548"/>
      <c r="M114" s="548"/>
      <c r="N114" s="548"/>
      <c r="O114" s="548"/>
      <c r="P114" s="548"/>
      <c r="Q114" s="548"/>
      <c r="R114" s="548"/>
      <c r="S114" s="548"/>
      <c r="T114" s="548"/>
      <c r="U114" s="548"/>
      <c r="V114" s="548"/>
      <c r="W114" s="548"/>
      <c r="X114" s="548"/>
      <c r="Y114" s="548"/>
      <c r="Z114" s="548"/>
      <c r="AA114" s="548"/>
      <c r="AB114" s="548"/>
      <c r="AC114" s="306"/>
      <c r="AD114" s="306"/>
      <c r="AE114" s="306"/>
      <c r="AF114" s="306"/>
      <c r="AG114" s="306"/>
    </row>
    <row r="115" spans="3:33" ht="18.5" x14ac:dyDescent="0.45">
      <c r="C115" s="545"/>
      <c r="D115" s="546"/>
      <c r="E115" s="547" t="str">
        <f>IF(D114&gt;0,"DE PESOS HAN SIDO EJECUTADO POR ENCIMA DEL PRESUPUESTO PROYECTADO",IF(D114&lt;=0,"DE PESOS NO HAN SIDO EJECUTADO EN RELACIÓN AL PRESUPUESTO PROYECTADO"))</f>
        <v>DE PESOS HAN SIDO EJECUTADO POR ENCIMA DEL PRESUPUESTO PROYECTADO</v>
      </c>
      <c r="AC115" s="306"/>
      <c r="AD115" s="306"/>
      <c r="AE115" s="306"/>
      <c r="AF115" s="306"/>
      <c r="AG115" s="306"/>
    </row>
    <row r="116" spans="3:33" ht="18.5" x14ac:dyDescent="0.35">
      <c r="D116" s="549" t="e">
        <f>+U90</f>
        <v>#DIV/0!</v>
      </c>
      <c r="E116" s="553" t="s">
        <v>413</v>
      </c>
      <c r="F116" s="551"/>
      <c r="G116" s="551"/>
      <c r="AC116" s="306"/>
      <c r="AD116" s="306"/>
      <c r="AE116" s="306"/>
      <c r="AF116" s="306"/>
      <c r="AG116" s="306"/>
    </row>
    <row r="117" spans="3:33" ht="17.5" customHeight="1" x14ac:dyDescent="0.45">
      <c r="D117" s="542" t="s">
        <v>353</v>
      </c>
      <c r="E117" s="543"/>
      <c r="F117" s="544"/>
      <c r="G117" s="544"/>
      <c r="H117" s="544"/>
      <c r="I117" s="544"/>
      <c r="J117" s="544"/>
      <c r="K117" s="544"/>
      <c r="L117" s="544"/>
      <c r="M117" s="544"/>
      <c r="N117" s="544"/>
      <c r="O117" s="544"/>
      <c r="P117" s="544"/>
      <c r="Q117" s="544"/>
      <c r="R117" s="544"/>
      <c r="S117" s="544"/>
      <c r="T117" s="544"/>
      <c r="U117" s="544"/>
      <c r="V117" s="544"/>
      <c r="W117" s="544"/>
      <c r="X117" s="544"/>
      <c r="Y117" s="544"/>
      <c r="Z117" s="544"/>
      <c r="AA117" s="544"/>
      <c r="AB117" s="544"/>
      <c r="AC117" s="306"/>
      <c r="AD117" s="306"/>
      <c r="AE117" s="306"/>
      <c r="AF117" s="306"/>
      <c r="AG117" s="306"/>
    </row>
    <row r="118" spans="3:33" ht="18.5" x14ac:dyDescent="0.45">
      <c r="C118" s="545"/>
      <c r="D118" s="546">
        <f>+Y91</f>
        <v>1250000</v>
      </c>
      <c r="E118" s="552" t="str">
        <f>+[1]Hoja2!A60</f>
        <v xml:space="preserve">UN MILLÓN DOSCIENTOS CINCUENTA MIL </v>
      </c>
      <c r="F118" s="548"/>
      <c r="G118" s="548"/>
      <c r="H118" s="548"/>
      <c r="I118" s="548"/>
      <c r="J118" s="548"/>
      <c r="K118" s="548"/>
      <c r="L118" s="548"/>
      <c r="M118" s="548"/>
      <c r="N118" s="548"/>
      <c r="O118" s="548"/>
      <c r="P118" s="548"/>
      <c r="Q118" s="548"/>
      <c r="R118" s="548"/>
      <c r="S118" s="548"/>
      <c r="T118" s="548"/>
      <c r="U118" s="548"/>
      <c r="V118" s="548"/>
      <c r="W118" s="548"/>
      <c r="X118" s="548"/>
      <c r="Y118" s="548"/>
      <c r="Z118" s="548"/>
      <c r="AA118" s="548"/>
      <c r="AB118" s="548"/>
      <c r="AC118" s="306"/>
      <c r="AD118" s="306"/>
      <c r="AE118" s="306"/>
      <c r="AF118" s="306"/>
      <c r="AG118" s="306"/>
    </row>
    <row r="119" spans="3:33" ht="18.5" x14ac:dyDescent="0.45">
      <c r="C119" s="545"/>
      <c r="D119" s="546"/>
      <c r="E119" s="547" t="str">
        <f>IF(D118&gt;0,"DE PESOS HAN SIDO EJECUTADO POR ENCIMA DEL PRESUPUESTO PROYECTADO",IF(D118&lt;=0,"DE PESOS NO HAN SIDO EJECUTADO EN RELACIÓN AL PRESUPUESTO PROYECTADO"))</f>
        <v>DE PESOS HAN SIDO EJECUTADO POR ENCIMA DEL PRESUPUESTO PROYECTADO</v>
      </c>
      <c r="AC119" s="306"/>
      <c r="AD119" s="306"/>
      <c r="AE119" s="306"/>
      <c r="AF119" s="306"/>
      <c r="AG119" s="306"/>
    </row>
    <row r="120" spans="3:33" ht="18.5" x14ac:dyDescent="0.35">
      <c r="D120" s="549" t="e">
        <f>+Y90</f>
        <v>#DIV/0!</v>
      </c>
      <c r="E120" s="553" t="s">
        <v>413</v>
      </c>
      <c r="F120" s="551"/>
      <c r="G120" s="551"/>
    </row>
  </sheetData>
  <sheetProtection formatCells="0" deleteRows="0"/>
  <mergeCells count="245">
    <mergeCell ref="C110:C111"/>
    <mergeCell ref="D110:D111"/>
    <mergeCell ref="C114:C115"/>
    <mergeCell ref="D114:D115"/>
    <mergeCell ref="C118:C119"/>
    <mergeCell ref="D118:D119"/>
    <mergeCell ref="D96:AB96"/>
    <mergeCell ref="C98:C99"/>
    <mergeCell ref="D98:D99"/>
    <mergeCell ref="C102:C103"/>
    <mergeCell ref="D102:D103"/>
    <mergeCell ref="C106:C107"/>
    <mergeCell ref="D106:D107"/>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M90:P90"/>
    <mergeCell ref="Q90:T90"/>
    <mergeCell ref="U90:X90"/>
    <mergeCell ref="Y90:AB90"/>
    <mergeCell ref="E91:H91"/>
    <mergeCell ref="I91:L91"/>
    <mergeCell ref="M91:P91"/>
    <mergeCell ref="Q91:T91"/>
    <mergeCell ref="U91:X91"/>
    <mergeCell ref="Y91:AB91"/>
    <mergeCell ref="D88:AB88"/>
    <mergeCell ref="D89:D90"/>
    <mergeCell ref="E89:H89"/>
    <mergeCell ref="I89:L89"/>
    <mergeCell ref="M89:P89"/>
    <mergeCell ref="Q89:T89"/>
    <mergeCell ref="U89:X89"/>
    <mergeCell ref="Y89:AB89"/>
    <mergeCell ref="E90:H90"/>
    <mergeCell ref="I90:L90"/>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Y79:AB79"/>
    <mergeCell ref="E80:H80"/>
    <mergeCell ref="I80:L80"/>
    <mergeCell ref="M80:P80"/>
    <mergeCell ref="Q80:T80"/>
    <mergeCell ref="U80:X80"/>
    <mergeCell ref="Y80:AB80"/>
    <mergeCell ref="M78:P78"/>
    <mergeCell ref="Q78:T78"/>
    <mergeCell ref="U78:X78"/>
    <mergeCell ref="Y78:AB78"/>
    <mergeCell ref="B79:D80"/>
    <mergeCell ref="E79:H79"/>
    <mergeCell ref="I79:L79"/>
    <mergeCell ref="M79:P79"/>
    <mergeCell ref="Q79:T79"/>
    <mergeCell ref="U79:X79"/>
    <mergeCell ref="Y76:AB76"/>
    <mergeCell ref="B77:D78"/>
    <mergeCell ref="E77:H77"/>
    <mergeCell ref="I77:L77"/>
    <mergeCell ref="M77:P77"/>
    <mergeCell ref="Q77:T77"/>
    <mergeCell ref="U77:X77"/>
    <mergeCell ref="Y77:AB77"/>
    <mergeCell ref="E78:H78"/>
    <mergeCell ref="I78:L78"/>
    <mergeCell ref="B76:D76"/>
    <mergeCell ref="E76:H76"/>
    <mergeCell ref="I76:L76"/>
    <mergeCell ref="M76:P76"/>
    <mergeCell ref="Q76:T76"/>
    <mergeCell ref="U76:X76"/>
    <mergeCell ref="E73:H73"/>
    <mergeCell ref="I73:L73"/>
    <mergeCell ref="M73:P73"/>
    <mergeCell ref="Q73:T73"/>
    <mergeCell ref="U73:X73"/>
    <mergeCell ref="Y73:AB73"/>
    <mergeCell ref="E72:H72"/>
    <mergeCell ref="I72:L72"/>
    <mergeCell ref="M72:P72"/>
    <mergeCell ref="Q72:T72"/>
    <mergeCell ref="U72:X72"/>
    <mergeCell ref="Y72:AB72"/>
    <mergeCell ref="Q70:T70"/>
    <mergeCell ref="U70:X70"/>
    <mergeCell ref="Y70:AB70"/>
    <mergeCell ref="B71:C71"/>
    <mergeCell ref="E71:H71"/>
    <mergeCell ref="I71:L71"/>
    <mergeCell ref="M71:P71"/>
    <mergeCell ref="Q71:T71"/>
    <mergeCell ref="U71:X71"/>
    <mergeCell ref="Y71:AB71"/>
    <mergeCell ref="B68:C68"/>
    <mergeCell ref="B69:C69"/>
    <mergeCell ref="B70:C70"/>
    <mergeCell ref="E70:H70"/>
    <mergeCell ref="I70:L70"/>
    <mergeCell ref="M70:P70"/>
    <mergeCell ref="B64:B65"/>
    <mergeCell ref="C64:C65"/>
    <mergeCell ref="D64:D65"/>
    <mergeCell ref="B66:B67"/>
    <mergeCell ref="C66:C67"/>
    <mergeCell ref="D66:D67"/>
    <mergeCell ref="B60:B61"/>
    <mergeCell ref="C60:C61"/>
    <mergeCell ref="D60:D61"/>
    <mergeCell ref="B62:B63"/>
    <mergeCell ref="C62:C63"/>
    <mergeCell ref="D62:D63"/>
    <mergeCell ref="B56:B57"/>
    <mergeCell ref="C56:C57"/>
    <mergeCell ref="D56:D57"/>
    <mergeCell ref="B58:B59"/>
    <mergeCell ref="C58:C59"/>
    <mergeCell ref="D58:D59"/>
    <mergeCell ref="B52:B53"/>
    <mergeCell ref="C52:C53"/>
    <mergeCell ref="D52:D53"/>
    <mergeCell ref="B54:B55"/>
    <mergeCell ref="C54:C55"/>
    <mergeCell ref="D54:D55"/>
    <mergeCell ref="B48:B49"/>
    <mergeCell ref="C48:C49"/>
    <mergeCell ref="D48:D49"/>
    <mergeCell ref="B50:B51"/>
    <mergeCell ref="C50:C51"/>
    <mergeCell ref="D50:D51"/>
    <mergeCell ref="B44:B45"/>
    <mergeCell ref="C44:C45"/>
    <mergeCell ref="D44:D45"/>
    <mergeCell ref="B46:B47"/>
    <mergeCell ref="C46:C47"/>
    <mergeCell ref="D46:D47"/>
    <mergeCell ref="B40:B41"/>
    <mergeCell ref="C40:C41"/>
    <mergeCell ref="D40:D41"/>
    <mergeCell ref="B42:B43"/>
    <mergeCell ref="C42:C43"/>
    <mergeCell ref="D42:D43"/>
    <mergeCell ref="B36:B37"/>
    <mergeCell ref="C36:C37"/>
    <mergeCell ref="D36:D37"/>
    <mergeCell ref="B38:B39"/>
    <mergeCell ref="C38:C39"/>
    <mergeCell ref="D38:D39"/>
    <mergeCell ref="B32:B33"/>
    <mergeCell ref="C32:C33"/>
    <mergeCell ref="D32:D33"/>
    <mergeCell ref="B34:B35"/>
    <mergeCell ref="C34:C35"/>
    <mergeCell ref="D34:D35"/>
    <mergeCell ref="B28:B29"/>
    <mergeCell ref="C28:C29"/>
    <mergeCell ref="D28:D29"/>
    <mergeCell ref="B30:B31"/>
    <mergeCell ref="C30:C31"/>
    <mergeCell ref="D30:D31"/>
    <mergeCell ref="B22:B23"/>
    <mergeCell ref="D22:D23"/>
    <mergeCell ref="B24:B25"/>
    <mergeCell ref="C24:C25"/>
    <mergeCell ref="D24:D25"/>
    <mergeCell ref="B26:B27"/>
    <mergeCell ref="C26:C27"/>
    <mergeCell ref="D26:D27"/>
    <mergeCell ref="B18:B19"/>
    <mergeCell ref="C18:C19"/>
    <mergeCell ref="D18:D19"/>
    <mergeCell ref="B20:B21"/>
    <mergeCell ref="C20:C21"/>
    <mergeCell ref="D20:D21"/>
    <mergeCell ref="B14:B15"/>
    <mergeCell ref="C14:C15"/>
    <mergeCell ref="D14:D15"/>
    <mergeCell ref="B16:B17"/>
    <mergeCell ref="C16:C17"/>
    <mergeCell ref="D16:D17"/>
    <mergeCell ref="B10:B11"/>
    <mergeCell ref="C10:C11"/>
    <mergeCell ref="D10:D11"/>
    <mergeCell ref="B12:B13"/>
    <mergeCell ref="C12:C13"/>
    <mergeCell ref="D12:D13"/>
    <mergeCell ref="M6:P6"/>
    <mergeCell ref="Q6:T6"/>
    <mergeCell ref="U6:X6"/>
    <mergeCell ref="Y6:AB6"/>
    <mergeCell ref="B8:B9"/>
    <mergeCell ref="C8:C9"/>
    <mergeCell ref="D8:D9"/>
    <mergeCell ref="B2:C2"/>
    <mergeCell ref="D2:AB2"/>
    <mergeCell ref="B3:C3"/>
    <mergeCell ref="D3:AB3"/>
    <mergeCell ref="G4:T4"/>
    <mergeCell ref="B6:B7"/>
    <mergeCell ref="C6:C7"/>
    <mergeCell ref="D6:D7"/>
    <mergeCell ref="E6:H6"/>
    <mergeCell ref="I6:L6"/>
  </mergeCells>
  <conditionalFormatting sqref="E8 I8 M8 Q8 U8 Y8 AH39">
    <cfRule type="expression" dxfId="3221" priority="3221">
      <formula>"'=Y(G$3&gt;=$E3 , G$3&lt;=$F3)"</formula>
    </cfRule>
  </conditionalFormatting>
  <conditionalFormatting sqref="I14:T14">
    <cfRule type="expression" dxfId="3220" priority="3217">
      <formula>"'=Y(G$3&gt;=$E3 , G$3&lt;=$F3)"</formula>
    </cfRule>
  </conditionalFormatting>
  <conditionalFormatting sqref="I16 Q32 U32">
    <cfRule type="expression" dxfId="3219" priority="3220">
      <formula>"'=Y(G$3&gt;=$E3 , G$3&lt;=$F3)"</formula>
    </cfRule>
  </conditionalFormatting>
  <conditionalFormatting sqref="I12">
    <cfRule type="expression" dxfId="3218" priority="3219">
      <formula>"'=Y(G$3&gt;=$E3 , G$3&lt;=$F3)"</formula>
    </cfRule>
  </conditionalFormatting>
  <conditionalFormatting sqref="M16 Q16 U16 Y16">
    <cfRule type="expression" dxfId="3217" priority="3208">
      <formula>"'=Y(G$3&gt;=$E3 , G$3&lt;=$F3)"</formula>
    </cfRule>
  </conditionalFormatting>
  <conditionalFormatting sqref="E14">
    <cfRule type="expression" dxfId="3216" priority="3218">
      <formula>"'=Y(G$3&gt;=$E3 , G$3&lt;=$F3)"</formula>
    </cfRule>
  </conditionalFormatting>
  <conditionalFormatting sqref="Q34">
    <cfRule type="expression" dxfId="3215" priority="3171">
      <formula>"'=Y(G$3&gt;=$E3 , G$3&lt;=$F3)"</formula>
    </cfRule>
  </conditionalFormatting>
  <conditionalFormatting sqref="M18">
    <cfRule type="expression" dxfId="3214" priority="3216">
      <formula>"'=Y(G$3&gt;=$E3 , G$3&lt;=$F3)"</formula>
    </cfRule>
  </conditionalFormatting>
  <conditionalFormatting sqref="M20">
    <cfRule type="expression" dxfId="3213" priority="3215">
      <formula>"'=Y(G$3&gt;=$E3 , G$3&lt;=$F3)"</formula>
    </cfRule>
  </conditionalFormatting>
  <conditionalFormatting sqref="Q20">
    <cfRule type="expression" dxfId="3212" priority="3214">
      <formula>"'=Y(G$3&gt;=$E3 , G$3&lt;=$F3)"</formula>
    </cfRule>
  </conditionalFormatting>
  <conditionalFormatting sqref="M22">
    <cfRule type="expression" dxfId="3211" priority="3213">
      <formula>"'=Y(G$3&gt;=$E3 , G$3&lt;=$F3)"</formula>
    </cfRule>
  </conditionalFormatting>
  <conditionalFormatting sqref="Q24">
    <cfRule type="expression" dxfId="3210" priority="3211">
      <formula>"'=Y(G$3&gt;=$E3 , G$3&lt;=$F3)"</formula>
    </cfRule>
  </conditionalFormatting>
  <conditionalFormatting sqref="Q22">
    <cfRule type="expression" dxfId="3209" priority="3212">
      <formula>"'=Y(G$3&gt;=$E3 , G$3&lt;=$F3)"</formula>
    </cfRule>
  </conditionalFormatting>
  <conditionalFormatting sqref="M12 Q12 U12 Y12">
    <cfRule type="expression" dxfId="3208" priority="3210">
      <formula>"'=Y(G$3&gt;=$E3 , G$3&lt;=$F3)"</formula>
    </cfRule>
  </conditionalFormatting>
  <conditionalFormatting sqref="M14 Q14 U14 Y14">
    <cfRule type="expression" dxfId="3207" priority="3209">
      <formula>"'=Y(G$3&gt;=$E3 , G$3&lt;=$F3)"</formula>
    </cfRule>
  </conditionalFormatting>
  <conditionalFormatting sqref="U18 Y18">
    <cfRule type="expression" dxfId="3206" priority="3207">
      <formula>"'=Y(G$3&gt;=$E3 , G$3&lt;=$F3)"</formula>
    </cfRule>
  </conditionalFormatting>
  <conditionalFormatting sqref="Y20">
    <cfRule type="expression" dxfId="3205" priority="3206">
      <formula>"'=Y(G$3&gt;=$E3 , G$3&lt;=$F3)"</formula>
    </cfRule>
  </conditionalFormatting>
  <conditionalFormatting sqref="Y22">
    <cfRule type="expression" dxfId="3204" priority="3205">
      <formula>"'=Y(G$3&gt;=$E3 , G$3&lt;=$F3)"</formula>
    </cfRule>
  </conditionalFormatting>
  <conditionalFormatting sqref="Y24">
    <cfRule type="expression" dxfId="3203" priority="3204">
      <formula>"'=Y(G$3&gt;=$E3 , G$3&lt;=$F3)"</formula>
    </cfRule>
  </conditionalFormatting>
  <conditionalFormatting sqref="E18">
    <cfRule type="expression" dxfId="3202" priority="3203">
      <formula>"'=Y(G$3&gt;=$E3 , G$3&lt;=$F3)"</formula>
    </cfRule>
  </conditionalFormatting>
  <conditionalFormatting sqref="E20">
    <cfRule type="expression" dxfId="3201" priority="3202">
      <formula>"'=Y(G$3&gt;=$E3 , G$3&lt;=$F3)"</formula>
    </cfRule>
  </conditionalFormatting>
  <conditionalFormatting sqref="E22">
    <cfRule type="expression" dxfId="3200" priority="3201">
      <formula>"'=Y(G$3&gt;=$E3 , G$3&lt;=$F3)"</formula>
    </cfRule>
  </conditionalFormatting>
  <conditionalFormatting sqref="E24">
    <cfRule type="expression" dxfId="3199" priority="3200">
      <formula>"'=Y(G$3&gt;=$E3 , G$3&lt;=$F3)"</formula>
    </cfRule>
  </conditionalFormatting>
  <conditionalFormatting sqref="I22">
    <cfRule type="expression" dxfId="3198" priority="3199">
      <formula>"'=Y(G$3&gt;=$E3 , G$3&lt;=$F3)"</formula>
    </cfRule>
  </conditionalFormatting>
  <conditionalFormatting sqref="M24">
    <cfRule type="expression" dxfId="3197" priority="3198">
      <formula>"'=Y(G$3&gt;=$E3 , G$3&lt;=$F3)"</formula>
    </cfRule>
  </conditionalFormatting>
  <conditionalFormatting sqref="E12">
    <cfRule type="expression" dxfId="3196" priority="3197">
      <formula>"'=Y(G$3&gt;=$E3 , G$3&lt;=$F3)"</formula>
    </cfRule>
  </conditionalFormatting>
  <conditionalFormatting sqref="Q26">
    <cfRule type="expression" dxfId="3195" priority="3196">
      <formula>"'=Y(G$3&gt;=$E3 , G$3&lt;=$F3)"</formula>
    </cfRule>
  </conditionalFormatting>
  <conditionalFormatting sqref="S26">
    <cfRule type="expression" dxfId="3194" priority="3195">
      <formula>"'=Y(G$3&gt;=$E3 , G$3&lt;=$F3)"</formula>
    </cfRule>
  </conditionalFormatting>
  <conditionalFormatting sqref="M26">
    <cfRule type="expression" dxfId="3193" priority="3194">
      <formula>"'=Y(G$3&gt;=$E3 , G$3&lt;=$F3)"</formula>
    </cfRule>
  </conditionalFormatting>
  <conditionalFormatting sqref="O26">
    <cfRule type="expression" dxfId="3192" priority="3193">
      <formula>"'=Y(G$3&gt;=$E3 , G$3&lt;=$F3)"</formula>
    </cfRule>
  </conditionalFormatting>
  <conditionalFormatting sqref="I28">
    <cfRule type="expression" dxfId="3191" priority="3192">
      <formula>"'=Y(G$3&gt;=$E3 , G$3&lt;=$F3)"</formula>
    </cfRule>
  </conditionalFormatting>
  <conditionalFormatting sqref="M28">
    <cfRule type="expression" dxfId="3190" priority="3191">
      <formula>"'=Y(G$3&gt;=$E3 , G$3&lt;=$F3)"</formula>
    </cfRule>
  </conditionalFormatting>
  <conditionalFormatting sqref="E28">
    <cfRule type="expression" dxfId="3189" priority="3190">
      <formula>"'=Y(G$3&gt;=$E3 , G$3&lt;=$F3)"</formula>
    </cfRule>
  </conditionalFormatting>
  <conditionalFormatting sqref="E30">
    <cfRule type="expression" dxfId="3188" priority="3189">
      <formula>"'=Y(G$3&gt;=$E3 , G$3&lt;=$F3)"</formula>
    </cfRule>
  </conditionalFormatting>
  <conditionalFormatting sqref="E26">
    <cfRule type="expression" dxfId="3187" priority="3188">
      <formula>"'=Y(G$3&gt;=$E3 , G$3&lt;=$F3)"</formula>
    </cfRule>
  </conditionalFormatting>
  <conditionalFormatting sqref="I26">
    <cfRule type="expression" dxfId="3186" priority="3187">
      <formula>"'=Y(G$3&gt;=$E3 , G$3&lt;=$F3)"</formula>
    </cfRule>
  </conditionalFormatting>
  <conditionalFormatting sqref="Y26">
    <cfRule type="expression" dxfId="3185" priority="3186">
      <formula>"'=Y(G$3&gt;=$E3 , G$3&lt;=$F3)"</formula>
    </cfRule>
  </conditionalFormatting>
  <conditionalFormatting sqref="U28 Y28">
    <cfRule type="expression" dxfId="3184" priority="3185">
      <formula>"'=Y(G$3&gt;=$E3 , G$3&lt;=$F3)"</formula>
    </cfRule>
  </conditionalFormatting>
  <conditionalFormatting sqref="Y32">
    <cfRule type="expression" dxfId="3183" priority="3174">
      <formula>"'=Y(G$3&gt;=$E3 , G$3&lt;=$F3)"</formula>
    </cfRule>
  </conditionalFormatting>
  <conditionalFormatting sqref="M34">
    <cfRule type="expression" dxfId="3182" priority="3173">
      <formula>"'=Y(G$3&gt;=$E3 , G$3&lt;=$F3)"</formula>
    </cfRule>
  </conditionalFormatting>
  <conditionalFormatting sqref="O34">
    <cfRule type="expression" dxfId="3181" priority="3172">
      <formula>"'=Y(G$3&gt;=$E3 , G$3&lt;=$F3)"</formula>
    </cfRule>
  </conditionalFormatting>
  <conditionalFormatting sqref="E32">
    <cfRule type="expression" dxfId="3180" priority="3184">
      <formula>"'=Y(G$3&gt;=$E3 , G$3&lt;=$F3)"</formula>
    </cfRule>
  </conditionalFormatting>
  <conditionalFormatting sqref="E34">
    <cfRule type="expression" dxfId="3179" priority="3183">
      <formula>"'=Y(G$3&gt;=$E3 , G$3&lt;=$F3)"</formula>
    </cfRule>
  </conditionalFormatting>
  <conditionalFormatting sqref="E36">
    <cfRule type="expression" dxfId="3178" priority="3182">
      <formula>"'=Y(G$3&gt;=$E3 , G$3&lt;=$F3)"</formula>
    </cfRule>
  </conditionalFormatting>
  <conditionalFormatting sqref="E40">
    <cfRule type="expression" dxfId="3177" priority="3181">
      <formula>"'=Y(G$3&gt;=$E3 , G$3&lt;=$F3)"</formula>
    </cfRule>
  </conditionalFormatting>
  <conditionalFormatting sqref="E42">
    <cfRule type="expression" dxfId="3176" priority="3180">
      <formula>"'=Y(G$3&gt;=$E3 , G$3&lt;=$F3)"</formula>
    </cfRule>
  </conditionalFormatting>
  <conditionalFormatting sqref="E38">
    <cfRule type="expression" dxfId="3175" priority="3179">
      <formula>"'=Y(G$3&gt;=$E3 , G$3&lt;=$F3)"</formula>
    </cfRule>
  </conditionalFormatting>
  <conditionalFormatting sqref="I32">
    <cfRule type="expression" dxfId="3174" priority="3178">
      <formula>"'=Y(G$3&gt;=$E3 , G$3&lt;=$F3)"</formula>
    </cfRule>
  </conditionalFormatting>
  <conditionalFormatting sqref="I34">
    <cfRule type="expression" dxfId="3173" priority="3177">
      <formula>"'=Y(G$3&gt;=$E3 , G$3&lt;=$F3)"</formula>
    </cfRule>
  </conditionalFormatting>
  <conditionalFormatting sqref="M32">
    <cfRule type="expression" dxfId="3172" priority="3176">
      <formula>"'=Y(G$3&gt;=$E3 , G$3&lt;=$F3)"</formula>
    </cfRule>
  </conditionalFormatting>
  <conditionalFormatting sqref="O32">
    <cfRule type="expression" dxfId="3171" priority="3175">
      <formula>"'=Y(G$3&gt;=$E3 , G$3&lt;=$F3)"</formula>
    </cfRule>
  </conditionalFormatting>
  <conditionalFormatting sqref="U34">
    <cfRule type="expression" dxfId="3170" priority="3170">
      <formula>"'=Y(G$3&gt;=$E3 , G$3&lt;=$F3)"</formula>
    </cfRule>
  </conditionalFormatting>
  <conditionalFormatting sqref="Y34">
    <cfRule type="expression" dxfId="3169" priority="3169">
      <formula>"'=Y(G$3&gt;=$E3 , G$3&lt;=$F3)"</formula>
    </cfRule>
  </conditionalFormatting>
  <conditionalFormatting sqref="Q36">
    <cfRule type="expression" dxfId="3168" priority="3168">
      <formula>"'=Y(G$3&gt;=$E3 , G$3&lt;=$F3)"</formula>
    </cfRule>
  </conditionalFormatting>
  <conditionalFormatting sqref="Q38">
    <cfRule type="expression" dxfId="3167" priority="3167">
      <formula>"'=Y(G$3&gt;=$E3 , G$3&lt;=$F3)"</formula>
    </cfRule>
  </conditionalFormatting>
  <conditionalFormatting sqref="Q40">
    <cfRule type="expression" dxfId="3166" priority="3166">
      <formula>"'=Y(G$3&gt;=$E3 , G$3&lt;=$F3)"</formula>
    </cfRule>
  </conditionalFormatting>
  <conditionalFormatting sqref="S40">
    <cfRule type="expression" dxfId="3165" priority="3165">
      <formula>"'=Y(G$3&gt;=$E3 , G$3&lt;=$F3)"</formula>
    </cfRule>
  </conditionalFormatting>
  <conditionalFormatting sqref="Q42">
    <cfRule type="expression" dxfId="3164" priority="3164">
      <formula>"'=Y(G$3&gt;=$E3 , G$3&lt;=$F3)"</formula>
    </cfRule>
  </conditionalFormatting>
  <conditionalFormatting sqref="S42">
    <cfRule type="expression" dxfId="3163" priority="3163">
      <formula>"'=Y(G$3&gt;=$E3 , G$3&lt;=$F3)"</formula>
    </cfRule>
  </conditionalFormatting>
  <conditionalFormatting sqref="Y36">
    <cfRule type="expression" dxfId="3162" priority="3162">
      <formula>"'=Y(G$3&gt;=$E3 , G$3&lt;=$F3)"</formula>
    </cfRule>
  </conditionalFormatting>
  <conditionalFormatting sqref="Y38">
    <cfRule type="expression" dxfId="3161" priority="3161">
      <formula>"'=Y(G$3&gt;=$E3 , G$3&lt;=$F3)"</formula>
    </cfRule>
  </conditionalFormatting>
  <conditionalFormatting sqref="Y40">
    <cfRule type="expression" dxfId="3160" priority="3160">
      <formula>"'=Y(G$3&gt;=$E3 , G$3&lt;=$F3)"</formula>
    </cfRule>
  </conditionalFormatting>
  <conditionalFormatting sqref="Y42">
    <cfRule type="expression" dxfId="3159" priority="3159">
      <formula>"'=Y(G$3&gt;=$E3 , G$3&lt;=$F3)"</formula>
    </cfRule>
  </conditionalFormatting>
  <conditionalFormatting sqref="U44">
    <cfRule type="expression" dxfId="3158" priority="3158">
      <formula>"'=Y(G$3&gt;=$E3 , G$3&lt;=$F3)"</formula>
    </cfRule>
  </conditionalFormatting>
  <conditionalFormatting sqref="I44">
    <cfRule type="expression" dxfId="3157" priority="3156">
      <formula>"'=Y(G$3&gt;=$E3 , G$3&lt;=$F3)"</formula>
    </cfRule>
  </conditionalFormatting>
  <conditionalFormatting sqref="E44">
    <cfRule type="expression" dxfId="3156" priority="3157">
      <formula>"'=Y(G$3&gt;=$E3 , G$3&lt;=$F3)"</formula>
    </cfRule>
  </conditionalFormatting>
  <conditionalFormatting sqref="E46">
    <cfRule type="expression" dxfId="3155" priority="3155">
      <formula>"'=Y(G$3&gt;=$E3 , G$3&lt;=$F3)"</formula>
    </cfRule>
  </conditionalFormatting>
  <conditionalFormatting sqref="E48">
    <cfRule type="expression" dxfId="3154" priority="3154">
      <formula>"'=Y(G$3&gt;=$E3 , G$3&lt;=$F3)"</formula>
    </cfRule>
  </conditionalFormatting>
  <conditionalFormatting sqref="E50">
    <cfRule type="expression" dxfId="3153" priority="3153">
      <formula>"'=Y(G$3&gt;=$E3 , G$3&lt;=$F3)"</formula>
    </cfRule>
  </conditionalFormatting>
  <conditionalFormatting sqref="E54">
    <cfRule type="expression" dxfId="3152" priority="3152">
      <formula>"'=Y(G$3&gt;=$E3 , G$3&lt;=$F3)"</formula>
    </cfRule>
  </conditionalFormatting>
  <conditionalFormatting sqref="E56">
    <cfRule type="expression" dxfId="3151" priority="3151">
      <formula>"'=Y(G$3&gt;=$E3 , G$3&lt;=$F3)"</formula>
    </cfRule>
  </conditionalFormatting>
  <conditionalFormatting sqref="E52">
    <cfRule type="expression" dxfId="3150" priority="3150">
      <formula>"'=Y(G$3&gt;=$E3 , G$3&lt;=$F3)"</formula>
    </cfRule>
  </conditionalFormatting>
  <conditionalFormatting sqref="I46">
    <cfRule type="expression" dxfId="3149" priority="3149">
      <formula>"'=Y(G$3&gt;=$E3 , G$3&lt;=$F3)"</formula>
    </cfRule>
  </conditionalFormatting>
  <conditionalFormatting sqref="I48">
    <cfRule type="expression" dxfId="3148" priority="3148">
      <formula>"'=Y(G$3&gt;=$E3 , G$3&lt;=$F3)"</formula>
    </cfRule>
  </conditionalFormatting>
  <conditionalFormatting sqref="M46">
    <cfRule type="expression" dxfId="3147" priority="3144">
      <formula>"'=Y(G$3&gt;=$E3 , G$3&lt;=$F3)"</formula>
    </cfRule>
  </conditionalFormatting>
  <conditionalFormatting sqref="I56">
    <cfRule type="expression" dxfId="3146" priority="3147">
      <formula>"'=Y(G$3&gt;=$E3 , G$3&lt;=$F3)"</formula>
    </cfRule>
  </conditionalFormatting>
  <conditionalFormatting sqref="M44">
    <cfRule type="expression" dxfId="3145" priority="3146">
      <formula>"'=Y(G$3&gt;=$E3 , G$3&lt;=$F3)"</formula>
    </cfRule>
  </conditionalFormatting>
  <conditionalFormatting sqref="Q44">
    <cfRule type="expression" dxfId="3144" priority="3145">
      <formula>"'=Y(G$3&gt;=$E3 , G$3&lt;=$F3)"</formula>
    </cfRule>
  </conditionalFormatting>
  <conditionalFormatting sqref="M64">
    <cfRule type="expression" dxfId="3143" priority="3128">
      <formula>"'=Y(G$3&gt;=$E3 , G$3&lt;=$F3)"</formula>
    </cfRule>
  </conditionalFormatting>
  <conditionalFormatting sqref="M48">
    <cfRule type="expression" dxfId="3142" priority="3143">
      <formula>"'=Y(G$3&gt;=$E3 , G$3&lt;=$F3)"</formula>
    </cfRule>
  </conditionalFormatting>
  <conditionalFormatting sqref="M56">
    <cfRule type="expression" dxfId="3141" priority="3142">
      <formula>"'=Y(G$3&gt;=$E3 , G$3&lt;=$F3)"</formula>
    </cfRule>
  </conditionalFormatting>
  <conditionalFormatting sqref="M52">
    <cfRule type="expression" dxfId="3140" priority="3141">
      <formula>"'=Y(G$3&gt;=$E3 , G$3&lt;=$F3)"</formula>
    </cfRule>
  </conditionalFormatting>
  <conditionalFormatting sqref="I50">
    <cfRule type="expression" dxfId="3139" priority="3136">
      <formula>"'=Y(G$3&gt;=$E3 , G$3&lt;=$F3)"</formula>
    </cfRule>
  </conditionalFormatting>
  <conditionalFormatting sqref="Q46">
    <cfRule type="expression" dxfId="3138" priority="3140">
      <formula>"'=Y(G$3&gt;=$E3 , G$3&lt;=$F3)"</formula>
    </cfRule>
  </conditionalFormatting>
  <conditionalFormatting sqref="U46">
    <cfRule type="expression" dxfId="3137" priority="3139">
      <formula>"'=Y(G$3&gt;=$E3 , G$3&lt;=$F3)"</formula>
    </cfRule>
  </conditionalFormatting>
  <conditionalFormatting sqref="Q48">
    <cfRule type="expression" dxfId="3136" priority="3138">
      <formula>"'=Y(G$3&gt;=$E3 , G$3&lt;=$F3)"</formula>
    </cfRule>
  </conditionalFormatting>
  <conditionalFormatting sqref="I64">
    <cfRule type="expression" dxfId="3135" priority="3124">
      <formula>"'=Y(G$3&gt;=$E3 , G$3&lt;=$F3)"</formula>
    </cfRule>
  </conditionalFormatting>
  <conditionalFormatting sqref="U48">
    <cfRule type="expression" dxfId="3134" priority="3137">
      <formula>"'=Y(G$3&gt;=$E3 , G$3&lt;=$F3)"</formula>
    </cfRule>
  </conditionalFormatting>
  <conditionalFormatting sqref="Y50">
    <cfRule type="expression" dxfId="3133" priority="3135">
      <formula>"'=Y(G$3&gt;=$E3 , G$3&lt;=$F3)"</formula>
    </cfRule>
  </conditionalFormatting>
  <conditionalFormatting sqref="I52">
    <cfRule type="expression" dxfId="3132" priority="3134">
      <formula>"'=Y(G$3&gt;=$E3 , G$3&lt;=$F3)"</formula>
    </cfRule>
  </conditionalFormatting>
  <conditionalFormatting sqref="I54">
    <cfRule type="expression" dxfId="3131" priority="3133">
      <formula>"'=Y(G$3&gt;=$E3 , G$3&lt;=$F3)"</formula>
    </cfRule>
  </conditionalFormatting>
  <conditionalFormatting sqref="I58">
    <cfRule type="expression" dxfId="3130" priority="3132">
      <formula>"'=Y(G$3&gt;=$E3 , G$3&lt;=$F3)"</formula>
    </cfRule>
  </conditionalFormatting>
  <conditionalFormatting sqref="E58">
    <cfRule type="expression" dxfId="3129" priority="3131">
      <formula>"'=Y(G$3&gt;=$E3 , G$3&lt;=$F3)"</formula>
    </cfRule>
  </conditionalFormatting>
  <conditionalFormatting sqref="I60">
    <cfRule type="expression" dxfId="3128" priority="3130">
      <formula>"'=Y(G$3&gt;=$E3 , G$3&lt;=$F3)"</formula>
    </cfRule>
  </conditionalFormatting>
  <conditionalFormatting sqref="E60">
    <cfRule type="expression" dxfId="3127" priority="3129">
      <formula>"'=Y(G$3&gt;=$E3 , G$3&lt;=$F3)"</formula>
    </cfRule>
  </conditionalFormatting>
  <conditionalFormatting sqref="E62">
    <cfRule type="expression" dxfId="3126" priority="3127">
      <formula>"'=Y(G$3&gt;=$E3 , G$3&lt;=$F3)"</formula>
    </cfRule>
  </conditionalFormatting>
  <conditionalFormatting sqref="I62">
    <cfRule type="expression" dxfId="3125" priority="3126">
      <formula>"'=Y(G$3&gt;=$E3 , G$3&lt;=$F3)"</formula>
    </cfRule>
  </conditionalFormatting>
  <conditionalFormatting sqref="E64">
    <cfRule type="expression" dxfId="3124" priority="3125">
      <formula>"'=Y(G$3&gt;=$E3 , G$3&lt;=$F3)"</formula>
    </cfRule>
  </conditionalFormatting>
  <conditionalFormatting sqref="I10 M10 Q10 U10 Y10">
    <cfRule type="expression" dxfId="3123" priority="3123">
      <formula>"'=Y(G$3&gt;=$E3 , G$3&lt;=$F3)"</formula>
    </cfRule>
  </conditionalFormatting>
  <conditionalFormatting sqref="I36">
    <cfRule type="expression" dxfId="3122" priority="3122">
      <formula>"'=Y(G$3&gt;=$E3 , G$3&lt;=$F3)"</formula>
    </cfRule>
  </conditionalFormatting>
  <conditionalFormatting sqref="K36">
    <cfRule type="expression" dxfId="3121" priority="3121">
      <formula>"'=Y(G$3&gt;=$E3 , G$3&lt;=$F3)"</formula>
    </cfRule>
  </conditionalFormatting>
  <conditionalFormatting sqref="I38">
    <cfRule type="expression" dxfId="3120" priority="3120">
      <formula>"'=Y(G$3&gt;=$E3 , G$3&lt;=$F3)"</formula>
    </cfRule>
  </conditionalFormatting>
  <conditionalFormatting sqref="K38">
    <cfRule type="expression" dxfId="3119" priority="3119">
      <formula>"'=Y(G$3&gt;=$E3 , G$3&lt;=$F3)"</formula>
    </cfRule>
  </conditionalFormatting>
  <conditionalFormatting sqref="I40">
    <cfRule type="expression" dxfId="3118" priority="3118">
      <formula>"'=Y(G$3&gt;=$E3 , G$3&lt;=$F3)"</formula>
    </cfRule>
  </conditionalFormatting>
  <conditionalFormatting sqref="K40">
    <cfRule type="expression" dxfId="3117" priority="3117">
      <formula>"'=Y(G$3&gt;=$E3 , G$3&lt;=$F3)"</formula>
    </cfRule>
  </conditionalFormatting>
  <conditionalFormatting sqref="I42">
    <cfRule type="expression" dxfId="3116" priority="3116">
      <formula>"'=Y(G$3&gt;=$E3 , G$3&lt;=$F3)"</formula>
    </cfRule>
  </conditionalFormatting>
  <conditionalFormatting sqref="K42">
    <cfRule type="expression" dxfId="3115" priority="3115">
      <formula>"'=Y(G$3&gt;=$E3 , G$3&lt;=$F3)"</formula>
    </cfRule>
  </conditionalFormatting>
  <conditionalFormatting sqref="M36">
    <cfRule type="expression" dxfId="3114" priority="3114">
      <formula>"'=Y(G$3&gt;=$E3 , G$3&lt;=$F3)"</formula>
    </cfRule>
  </conditionalFormatting>
  <conditionalFormatting sqref="M40">
    <cfRule type="expression" dxfId="3113" priority="3113">
      <formula>"'=Y(G$3&gt;=$E3 , G$3&lt;=$F3)"</formula>
    </cfRule>
  </conditionalFormatting>
  <conditionalFormatting sqref="M42">
    <cfRule type="expression" dxfId="3112" priority="3112">
      <formula>"'=Y(G$3&gt;=$E3 , G$3&lt;=$F3)"</formula>
    </cfRule>
  </conditionalFormatting>
  <conditionalFormatting sqref="M38">
    <cfRule type="expression" dxfId="3111" priority="3111">
      <formula>"'=Y(G$3&gt;=$E3 , G$3&lt;=$F3)"</formula>
    </cfRule>
  </conditionalFormatting>
  <conditionalFormatting sqref="I20">
    <cfRule type="expression" dxfId="3110" priority="3110">
      <formula>"'=Y(G$3&gt;=$E3 , G$3&lt;=$F3)"</formula>
    </cfRule>
  </conditionalFormatting>
  <conditionalFormatting sqref="M30">
    <cfRule type="expression" dxfId="3109" priority="3109">
      <formula>"'=Y(G$3&gt;=$E3 , G$3&lt;=$F3)"</formula>
    </cfRule>
  </conditionalFormatting>
  <conditionalFormatting sqref="Q30">
    <cfRule type="expression" dxfId="3108" priority="3108">
      <formula>"'=Y(G$3&gt;=$E3 , G$3&lt;=$F3)"</formula>
    </cfRule>
  </conditionalFormatting>
  <conditionalFormatting sqref="I30">
    <cfRule type="expression" dxfId="3107" priority="3107">
      <formula>"'=Y(G$3&gt;=$E3 , G$3&lt;=$F3)"</formula>
    </cfRule>
  </conditionalFormatting>
  <conditionalFormatting sqref="I22">
    <cfRule type="expression" dxfId="3106" priority="3106">
      <formula>"'=Y(G$3&gt;=$E3 , G$3&lt;=$F3)"</formula>
    </cfRule>
  </conditionalFormatting>
  <conditionalFormatting sqref="K22">
    <cfRule type="expression" dxfId="3105" priority="3105">
      <formula>"'=Y(G$3&gt;=$E3 , G$3&lt;=$F3)"</formula>
    </cfRule>
  </conditionalFormatting>
  <conditionalFormatting sqref="M22">
    <cfRule type="expression" dxfId="3104" priority="3104">
      <formula>"'=Y(G$3&gt;=$E3 , G$3&lt;=$F3)"</formula>
    </cfRule>
  </conditionalFormatting>
  <conditionalFormatting sqref="M24">
    <cfRule type="expression" dxfId="3103" priority="3103">
      <formula>"'=Y(G$3&gt;=$E3 , G$3&lt;=$F3)"</formula>
    </cfRule>
  </conditionalFormatting>
  <conditionalFormatting sqref="I26">
    <cfRule type="expression" dxfId="3102" priority="3100">
      <formula>"'=Y(G$3&gt;=$E3 , G$3&lt;=$F3)"</formula>
    </cfRule>
  </conditionalFormatting>
  <conditionalFormatting sqref="M26">
    <cfRule type="expression" dxfId="3101" priority="3102">
      <formula>"'=Y(G$3&gt;=$E3 , G$3&lt;=$F3)"</formula>
    </cfRule>
  </conditionalFormatting>
  <conditionalFormatting sqref="O26">
    <cfRule type="expression" dxfId="3100" priority="3101">
      <formula>"'=Y(G$3&gt;=$E3 , G$3&lt;=$F3)"</formula>
    </cfRule>
  </conditionalFormatting>
  <conditionalFormatting sqref="K26">
    <cfRule type="expression" dxfId="3099" priority="3099">
      <formula>"'=Y(G$3&gt;=$E3 , G$3&lt;=$F3)"</formula>
    </cfRule>
  </conditionalFormatting>
  <conditionalFormatting sqref="U22">
    <cfRule type="expression" dxfId="3098" priority="3098">
      <formula>"'=Y(G$3&gt;=$E3 , G$3&lt;=$F3)"</formula>
    </cfRule>
  </conditionalFormatting>
  <conditionalFormatting sqref="U24">
    <cfRule type="expression" dxfId="3097" priority="3097">
      <formula>"'=Y(G$3&gt;=$E3 , G$3&lt;=$F3)"</formula>
    </cfRule>
  </conditionalFormatting>
  <conditionalFormatting sqref="U26">
    <cfRule type="expression" dxfId="3096" priority="3096">
      <formula>"'=Y(G$3&gt;=$E3 , G$3&lt;=$F3)"</formula>
    </cfRule>
  </conditionalFormatting>
  <conditionalFormatting sqref="I24">
    <cfRule type="expression" dxfId="3095" priority="3095">
      <formula>"'=Y(G$3&gt;=$E3 , G$3&lt;=$F3)"</formula>
    </cfRule>
  </conditionalFormatting>
  <conditionalFormatting sqref="Y44">
    <cfRule type="expression" dxfId="3094" priority="3094">
      <formula>"'=Y(G$3&gt;=$E3 , G$3&lt;=$F3)"</formula>
    </cfRule>
  </conditionalFormatting>
  <conditionalFormatting sqref="E10">
    <cfRule type="expression" dxfId="3093" priority="3093">
      <formula>"'=Y(G$3&gt;=$E3 , G$3&lt;=$F3)"</formula>
    </cfRule>
  </conditionalFormatting>
  <conditionalFormatting sqref="F24:H24">
    <cfRule type="expression" dxfId="3092" priority="2579">
      <formula>"'=Y(G$3&gt;=$E3 , G$3&lt;=$F3)"</formula>
    </cfRule>
  </conditionalFormatting>
  <conditionalFormatting sqref="S36">
    <cfRule type="expression" dxfId="3091" priority="3092">
      <formula>"'=Y(G$3&gt;=$E3 , G$3&lt;=$F3)"</formula>
    </cfRule>
  </conditionalFormatting>
  <conditionalFormatting sqref="W44">
    <cfRule type="expression" dxfId="3090" priority="3091">
      <formula>"'=Y(G$3&gt;=$E3 , G$3&lt;=$F3)"</formula>
    </cfRule>
  </conditionalFormatting>
  <conditionalFormatting sqref="S46">
    <cfRule type="expression" dxfId="3089" priority="3090">
      <formula>"'=Y(G$3&gt;=$E3 , G$3&lt;=$F3)"</formula>
    </cfRule>
  </conditionalFormatting>
  <conditionalFormatting sqref="S48">
    <cfRule type="expression" dxfId="3088" priority="3089">
      <formula>"'=Y(G$3&gt;=$E3 , G$3&lt;=$F3)"</formula>
    </cfRule>
  </conditionalFormatting>
  <conditionalFormatting sqref="K50">
    <cfRule type="expression" dxfId="3087" priority="3088">
      <formula>"'=Y(G$3&gt;=$E3 , G$3&lt;=$F3)"</formula>
    </cfRule>
  </conditionalFormatting>
  <conditionalFormatting sqref="K52">
    <cfRule type="expression" dxfId="3086" priority="3087">
      <formula>"'=Y(G$3&gt;=$E3 , G$3&lt;=$F3)"</formula>
    </cfRule>
  </conditionalFormatting>
  <conditionalFormatting sqref="K54">
    <cfRule type="expression" dxfId="3085" priority="3086">
      <formula>"'=Y(G$3&gt;=$E3 , G$3&lt;=$F3)"</formula>
    </cfRule>
  </conditionalFormatting>
  <conditionalFormatting sqref="K58">
    <cfRule type="expression" dxfId="3084" priority="3085">
      <formula>"'=Y(G$3&gt;=$E3 , G$3&lt;=$F3)"</formula>
    </cfRule>
  </conditionalFormatting>
  <conditionalFormatting sqref="K60">
    <cfRule type="expression" dxfId="3083" priority="3084">
      <formula>"'=Y(G$3&gt;=$E3 , G$3&lt;=$F3)"</formula>
    </cfRule>
  </conditionalFormatting>
  <conditionalFormatting sqref="O64">
    <cfRule type="expression" dxfId="3082" priority="3083">
      <formula>"'=Y(G$3&gt;=$E3 , G$3&lt;=$F3)"</formula>
    </cfRule>
  </conditionalFormatting>
  <conditionalFormatting sqref="Y46">
    <cfRule type="expression" dxfId="3081" priority="3082">
      <formula>"'=Y(G$3&gt;=$E3 , G$3&lt;=$F3)"</formula>
    </cfRule>
  </conditionalFormatting>
  <conditionalFormatting sqref="Y48">
    <cfRule type="expression" dxfId="3080" priority="3081">
      <formula>"'=Y(G$3&gt;=$E3 , G$3&lt;=$F3)"</formula>
    </cfRule>
  </conditionalFormatting>
  <conditionalFormatting sqref="E38:Q38 U38:AB38 AH39 E47:AB47 E46:S46 U46:AB46 E48:S48 U48:AB48 E39:AB45 E8:AB37 E49:AB67">
    <cfRule type="cellIs" dxfId="3079" priority="3080" operator="equal">
      <formula>0</formula>
    </cfRule>
  </conditionalFormatting>
  <conditionalFormatting sqref="AC9 AC67 AC55:AC57 AC59:AC65">
    <cfRule type="cellIs" dxfId="3078" priority="3079" operator="notEqual">
      <formula>$D8</formula>
    </cfRule>
  </conditionalFormatting>
  <conditionalFormatting sqref="AC11">
    <cfRule type="cellIs" dxfId="3077" priority="3078" operator="notEqual">
      <formula>$D10</formula>
    </cfRule>
  </conditionalFormatting>
  <conditionalFormatting sqref="AC13:AC35">
    <cfRule type="cellIs" dxfId="3076" priority="3077" operator="notEqual">
      <formula>$D12</formula>
    </cfRule>
  </conditionalFormatting>
  <conditionalFormatting sqref="AC37:AC54">
    <cfRule type="cellIs" dxfId="3075" priority="3076" operator="notEqual">
      <formula>$D36</formula>
    </cfRule>
  </conditionalFormatting>
  <conditionalFormatting sqref="AC68">
    <cfRule type="cellIs" dxfId="3074" priority="3074" operator="equal">
      <formula>$D$68</formula>
    </cfRule>
    <cfRule type="cellIs" dxfId="3073" priority="3075" operator="notEqual">
      <formula>$D68</formula>
    </cfRule>
  </conditionalFormatting>
  <conditionalFormatting sqref="E46">
    <cfRule type="expression" dxfId="3072" priority="3073">
      <formula>"'=Y(G$3&gt;=$E3 , G$3&lt;=$F3)"</formula>
    </cfRule>
  </conditionalFormatting>
  <conditionalFormatting sqref="E46">
    <cfRule type="expression" dxfId="3071" priority="3072">
      <formula>"'=Y(G$3&gt;=$E3 , G$3&lt;=$F3)"</formula>
    </cfRule>
  </conditionalFormatting>
  <conditionalFormatting sqref="E48">
    <cfRule type="expression" dxfId="3070" priority="3071">
      <formula>"'=Y(G$3&gt;=$E3 , G$3&lt;=$F3)"</formula>
    </cfRule>
  </conditionalFormatting>
  <conditionalFormatting sqref="E50">
    <cfRule type="expression" dxfId="3069" priority="3070">
      <formula>"'=Y(G$3&gt;=$E3 , G$3&lt;=$F3)"</formula>
    </cfRule>
  </conditionalFormatting>
  <conditionalFormatting sqref="E52">
    <cfRule type="expression" dxfId="3068" priority="3069">
      <formula>"'=Y(G$3&gt;=$E3 , G$3&lt;=$F3)"</formula>
    </cfRule>
  </conditionalFormatting>
  <conditionalFormatting sqref="E54">
    <cfRule type="expression" dxfId="3067" priority="3068">
      <formula>"'=Y(G$3&gt;=$E3 , G$3&lt;=$F3)"</formula>
    </cfRule>
  </conditionalFormatting>
  <conditionalFormatting sqref="E56">
    <cfRule type="expression" dxfId="3066" priority="3067">
      <formula>"'=Y(G$3&gt;=$E3 , G$3&lt;=$F3)"</formula>
    </cfRule>
  </conditionalFormatting>
  <conditionalFormatting sqref="E58">
    <cfRule type="expression" dxfId="3065" priority="3066">
      <formula>"'=Y(G$3&gt;=$E3 , G$3&lt;=$F3)"</formula>
    </cfRule>
  </conditionalFormatting>
  <conditionalFormatting sqref="E60">
    <cfRule type="expression" dxfId="3064" priority="3065">
      <formula>"'=Y(G$3&gt;=$E3 , G$3&lt;=$F3)"</formula>
    </cfRule>
  </conditionalFormatting>
  <conditionalFormatting sqref="E62">
    <cfRule type="expression" dxfId="3063" priority="3064">
      <formula>"'=Y(G$3&gt;=$E3 , G$3&lt;=$F3)"</formula>
    </cfRule>
  </conditionalFormatting>
  <conditionalFormatting sqref="E64">
    <cfRule type="expression" dxfId="3062" priority="3063">
      <formula>"'=Y(G$3&gt;=$E3 , G$3&lt;=$F3)"</formula>
    </cfRule>
  </conditionalFormatting>
  <conditionalFormatting sqref="E91:H91">
    <cfRule type="cellIs" dxfId="3061" priority="3061" operator="lessThan">
      <formula>0</formula>
    </cfRule>
    <cfRule type="cellIs" dxfId="3060" priority="3062" operator="greaterThan">
      <formula>0</formula>
    </cfRule>
  </conditionalFormatting>
  <conditionalFormatting sqref="Y90:AB90">
    <cfRule type="cellIs" dxfId="3059" priority="3059" operator="lessThan">
      <formula>0</formula>
    </cfRule>
    <cfRule type="cellIs" dxfId="3058" priority="3060" operator="greaterThan">
      <formula>0</formula>
    </cfRule>
  </conditionalFormatting>
  <conditionalFormatting sqref="E92:AB92">
    <cfRule type="containsText" dxfId="3057" priority="3057" operator="containsText" text="EJECUCIÓN">
      <formula>NOT(ISERROR(SEARCH("EJECUCIÓN",E92)))</formula>
    </cfRule>
    <cfRule type="containsText" dxfId="3056" priority="3058" operator="containsText" text="EJECUTADO">
      <formula>NOT(ISERROR(SEARCH("EJECUTADO",E92)))</formula>
    </cfRule>
  </conditionalFormatting>
  <conditionalFormatting sqref="E90:X90">
    <cfRule type="cellIs" dxfId="3055" priority="3055" operator="lessThan">
      <formula>0</formula>
    </cfRule>
    <cfRule type="cellIs" dxfId="3054" priority="3056" operator="greaterThan">
      <formula>0</formula>
    </cfRule>
  </conditionalFormatting>
  <conditionalFormatting sqref="I91:AB91">
    <cfRule type="cellIs" dxfId="3053" priority="3053" operator="lessThan">
      <formula>0</formula>
    </cfRule>
    <cfRule type="cellIs" dxfId="3052" priority="3054" operator="greaterThan">
      <formula>0</formula>
    </cfRule>
  </conditionalFormatting>
  <conditionalFormatting sqref="Y80:AB81">
    <cfRule type="cellIs" dxfId="3051" priority="3051" operator="notEqual">
      <formula>$D$71</formula>
    </cfRule>
    <cfRule type="cellIs" dxfId="3050" priority="3052" operator="equal">
      <formula>$D$71</formula>
    </cfRule>
  </conditionalFormatting>
  <conditionalFormatting sqref="AC80:AC82 AC84:AC85">
    <cfRule type="containsText" dxfId="3049" priority="3049" operator="containsText" text="No verifica">
      <formula>NOT(ISERROR(SEARCH("No verifica",AC80)))</formula>
    </cfRule>
    <cfRule type="containsText" dxfId="3048" priority="3050" operator="containsText" text="Verifica">
      <formula>NOT(ISERROR(SEARCH("Verifica",AC80)))</formula>
    </cfRule>
  </conditionalFormatting>
  <conditionalFormatting sqref="E94:AB94">
    <cfRule type="cellIs" dxfId="3047" priority="3047" operator="lessThan">
      <formula>0</formula>
    </cfRule>
    <cfRule type="cellIs" dxfId="3046" priority="3048" operator="greaterThan">
      <formula>0</formula>
    </cfRule>
  </conditionalFormatting>
  <conditionalFormatting sqref="Y87:AB87">
    <cfRule type="cellIs" dxfId="3045" priority="3045" operator="notEqual">
      <formula>$D$71</formula>
    </cfRule>
    <cfRule type="cellIs" dxfId="3044" priority="3046" operator="equal">
      <formula>$D$71</formula>
    </cfRule>
  </conditionalFormatting>
  <conditionalFormatting sqref="AC87">
    <cfRule type="containsText" dxfId="3043" priority="3043" operator="containsText" text="No verifica">
      <formula>NOT(ISERROR(SEARCH("No verifica",AC87)))</formula>
    </cfRule>
    <cfRule type="containsText" dxfId="3042" priority="3044" operator="containsText" text="Verifica">
      <formula>NOT(ISERROR(SEARCH("Verifica",AC87)))</formula>
    </cfRule>
  </conditionalFormatting>
  <conditionalFormatting sqref="D98">
    <cfRule type="cellIs" dxfId="3041" priority="3041" operator="lessThan">
      <formula>0</formula>
    </cfRule>
    <cfRule type="cellIs" dxfId="3040" priority="3042" operator="greaterThan">
      <formula>0</formula>
    </cfRule>
  </conditionalFormatting>
  <conditionalFormatting sqref="D102">
    <cfRule type="cellIs" dxfId="3039" priority="3037" operator="lessThan">
      <formula>0</formula>
    </cfRule>
    <cfRule type="cellIs" dxfId="3038" priority="3038" operator="greaterThan">
      <formula>0</formula>
    </cfRule>
  </conditionalFormatting>
  <conditionalFormatting sqref="D104 F104:G104">
    <cfRule type="cellIs" dxfId="3037" priority="3035" operator="lessThan">
      <formula>0</formula>
    </cfRule>
    <cfRule type="cellIs" dxfId="3036" priority="3036" operator="greaterThan">
      <formula>0</formula>
    </cfRule>
  </conditionalFormatting>
  <conditionalFormatting sqref="D106">
    <cfRule type="cellIs" dxfId="3035" priority="3033" operator="lessThan">
      <formula>0</formula>
    </cfRule>
    <cfRule type="cellIs" dxfId="3034" priority="3034" operator="greaterThan">
      <formula>0</formula>
    </cfRule>
  </conditionalFormatting>
  <conditionalFormatting sqref="D108 F108:G108">
    <cfRule type="cellIs" dxfId="3033" priority="3031" operator="lessThan">
      <formula>0</formula>
    </cfRule>
    <cfRule type="cellIs" dxfId="3032" priority="3032" operator="greaterThan">
      <formula>0</formula>
    </cfRule>
  </conditionalFormatting>
  <conditionalFormatting sqref="D110">
    <cfRule type="cellIs" dxfId="3031" priority="3029" operator="lessThan">
      <formula>0</formula>
    </cfRule>
    <cfRule type="cellIs" dxfId="3030" priority="3030" operator="greaterThan">
      <formula>0</formula>
    </cfRule>
  </conditionalFormatting>
  <conditionalFormatting sqref="D112 F112:G112">
    <cfRule type="cellIs" dxfId="3029" priority="3027" operator="lessThan">
      <formula>0</formula>
    </cfRule>
    <cfRule type="cellIs" dxfId="3028" priority="3028" operator="greaterThan">
      <formula>0</formula>
    </cfRule>
  </conditionalFormatting>
  <conditionalFormatting sqref="D114">
    <cfRule type="cellIs" dxfId="3027" priority="3025" operator="lessThan">
      <formula>0</formula>
    </cfRule>
    <cfRule type="cellIs" dxfId="3026" priority="3026" operator="greaterThan">
      <formula>0</formula>
    </cfRule>
  </conditionalFormatting>
  <conditionalFormatting sqref="D116 F116:G116">
    <cfRule type="cellIs" dxfId="3025" priority="3023" operator="lessThan">
      <formula>0</formula>
    </cfRule>
    <cfRule type="cellIs" dxfId="3024" priority="3024" operator="greaterThan">
      <formula>0</formula>
    </cfRule>
  </conditionalFormatting>
  <conditionalFormatting sqref="D118">
    <cfRule type="cellIs" dxfId="3023" priority="3021" operator="lessThan">
      <formula>0</formula>
    </cfRule>
    <cfRule type="cellIs" dxfId="3022" priority="3022" operator="greaterThan">
      <formula>0</formula>
    </cfRule>
  </conditionalFormatting>
  <conditionalFormatting sqref="D120 F120:G120">
    <cfRule type="cellIs" dxfId="3021" priority="3019" operator="lessThan">
      <formula>0</formula>
    </cfRule>
    <cfRule type="cellIs" dxfId="3020" priority="3020" operator="greaterThan">
      <formula>0</formula>
    </cfRule>
  </conditionalFormatting>
  <conditionalFormatting sqref="D100">
    <cfRule type="cellIs" dxfId="3019" priority="3040" operator="greaterThan">
      <formula>0</formula>
    </cfRule>
  </conditionalFormatting>
  <conditionalFormatting sqref="D100 F100:AB100">
    <cfRule type="cellIs" dxfId="3018" priority="3039" operator="lessThan">
      <formula>0</formula>
    </cfRule>
  </conditionalFormatting>
  <conditionalFormatting sqref="E100">
    <cfRule type="expression" dxfId="3017" priority="3017">
      <formula>$D$100&lt;=0</formula>
    </cfRule>
    <cfRule type="expression" dxfId="3016" priority="3018">
      <formula>$D$100&gt;0</formula>
    </cfRule>
  </conditionalFormatting>
  <conditionalFormatting sqref="E104">
    <cfRule type="expression" dxfId="3015" priority="3015">
      <formula>$D$104&lt;=0</formula>
    </cfRule>
    <cfRule type="expression" dxfId="3014" priority="3016">
      <formula>$D$104&gt;0</formula>
    </cfRule>
  </conditionalFormatting>
  <conditionalFormatting sqref="E108">
    <cfRule type="expression" dxfId="3013" priority="3013">
      <formula>$D$108&lt;=0</formula>
    </cfRule>
    <cfRule type="expression" dxfId="3012" priority="3014">
      <formula>$D$108&gt;0</formula>
    </cfRule>
  </conditionalFormatting>
  <conditionalFormatting sqref="E112">
    <cfRule type="expression" dxfId="3011" priority="3011">
      <formula>$D$112&lt;=0</formula>
    </cfRule>
    <cfRule type="expression" dxfId="3010" priority="3012">
      <formula>$D$112&gt;0</formula>
    </cfRule>
  </conditionalFormatting>
  <conditionalFormatting sqref="E116">
    <cfRule type="expression" dxfId="3009" priority="3009">
      <formula>$D$116&lt;=0</formula>
    </cfRule>
    <cfRule type="expression" dxfId="3008" priority="3010">
      <formula>$D$116&gt;0</formula>
    </cfRule>
  </conditionalFormatting>
  <conditionalFormatting sqref="E120">
    <cfRule type="expression" dxfId="3007" priority="3007">
      <formula>$D$120&lt;=0</formula>
    </cfRule>
    <cfRule type="expression" dxfId="3006" priority="3008">
      <formula>$D$120&gt;0</formula>
    </cfRule>
  </conditionalFormatting>
  <conditionalFormatting sqref="E18 E20 E22 E24 E26 E28 E30 E34 E38 E42 E46 E50 E54 E60 E64 E32 E36 E40 E44 E48 E52 E56 E58 E62 E66">
    <cfRule type="expression" dxfId="3005" priority="3006">
      <formula>"'=Y(G$3&gt;=$E3 , G$3&lt;=$F3)"</formula>
    </cfRule>
  </conditionalFormatting>
  <conditionalFormatting sqref="E46 E48 E50 E52 E54 E56 E58 E60 E62 E64 E66">
    <cfRule type="expression" dxfId="3004" priority="3005">
      <formula>"'=Y(G$3&gt;=$E3 , G$3&lt;=$F3)"</formula>
    </cfRule>
  </conditionalFormatting>
  <conditionalFormatting sqref="F8:H8">
    <cfRule type="expression" dxfId="3003" priority="3004">
      <formula>"'=Y(G$3&gt;=$E3 , G$3&lt;=$F3)"</formula>
    </cfRule>
  </conditionalFormatting>
  <conditionalFormatting sqref="I10 M10 Q10 U10 Y10">
    <cfRule type="expression" dxfId="3002" priority="3003">
      <formula>"'=Y(G$3&gt;=$E3 , G$3&lt;=$F3)"</formula>
    </cfRule>
  </conditionalFormatting>
  <conditionalFormatting sqref="F10:H10">
    <cfRule type="expression" dxfId="3001" priority="3002">
      <formula>"'=Y(G$3&gt;=$E3 , G$3&lt;=$F3)"</formula>
    </cfRule>
  </conditionalFormatting>
  <conditionalFormatting sqref="M12 Q12 U12 Y12 I12">
    <cfRule type="expression" dxfId="3000" priority="3001">
      <formula>"'=Y(G$3&gt;=$E3 , G$3&lt;=$F3)"</formula>
    </cfRule>
  </conditionalFormatting>
  <conditionalFormatting sqref="M12 Q12 U12 Y12 I12">
    <cfRule type="expression" dxfId="2999" priority="3000">
      <formula>"'=Y(G$3&gt;=$E3 , G$3&lt;=$F3)"</formula>
    </cfRule>
  </conditionalFormatting>
  <conditionalFormatting sqref="F12:H12">
    <cfRule type="expression" dxfId="2998" priority="2999">
      <formula>"'=Y(G$3&gt;=$E3 , G$3&lt;=$F3)"</formula>
    </cfRule>
  </conditionalFormatting>
  <conditionalFormatting sqref="I14:T14">
    <cfRule type="expression" dxfId="2997" priority="2998">
      <formula>"'=Y(G$3&gt;=$E3 , G$3&lt;=$F3)"</formula>
    </cfRule>
  </conditionalFormatting>
  <conditionalFormatting sqref="M14 Q14 U14 Y14">
    <cfRule type="expression" dxfId="2996" priority="2997">
      <formula>"'=Y(G$3&gt;=$E3 , G$3&lt;=$F3)"</formula>
    </cfRule>
  </conditionalFormatting>
  <conditionalFormatting sqref="Y14 I14:U14">
    <cfRule type="expression" dxfId="2995" priority="2996">
      <formula>"'=Y(G$3&gt;=$E3 , G$3&lt;=$F3)"</formula>
    </cfRule>
  </conditionalFormatting>
  <conditionalFormatting sqref="Y14 I14:U14">
    <cfRule type="expression" dxfId="2994" priority="2995">
      <formula>"'=Y(G$3&gt;=$E3 , G$3&lt;=$F3)"</formula>
    </cfRule>
  </conditionalFormatting>
  <conditionalFormatting sqref="F14:H14">
    <cfRule type="expression" dxfId="2993" priority="2994">
      <formula>"'=Y(G$3&gt;=$E3 , G$3&lt;=$F3)"</formula>
    </cfRule>
  </conditionalFormatting>
  <conditionalFormatting sqref="I10 M10 Q10 U10 Y10">
    <cfRule type="expression" dxfId="2992" priority="2993">
      <formula>"'=Y(G$3&gt;=$E3 , G$3&lt;=$F3)"</formula>
    </cfRule>
  </conditionalFormatting>
  <conditionalFormatting sqref="F10:H10">
    <cfRule type="expression" dxfId="2991" priority="2992">
      <formula>"'=Y(G$3&gt;=$E3 , G$3&lt;=$F3)"</formula>
    </cfRule>
  </conditionalFormatting>
  <conditionalFormatting sqref="I14:T14">
    <cfRule type="expression" dxfId="2990" priority="2991">
      <formula>"'=Y(G$3&gt;=$E3 , G$3&lt;=$F3)"</formula>
    </cfRule>
  </conditionalFormatting>
  <conditionalFormatting sqref="M14 Q14 U14 Y14">
    <cfRule type="expression" dxfId="2989" priority="2990">
      <formula>"'=Y(G$3&gt;=$E3 , G$3&lt;=$F3)"</formula>
    </cfRule>
  </conditionalFormatting>
  <conditionalFormatting sqref="Y14 I14:U14">
    <cfRule type="expression" dxfId="2988" priority="2989">
      <formula>"'=Y(G$3&gt;=$E3 , G$3&lt;=$F3)"</formula>
    </cfRule>
  </conditionalFormatting>
  <conditionalFormatting sqref="Y14 I14:U14">
    <cfRule type="expression" dxfId="2987" priority="2988">
      <formula>"'=Y(G$3&gt;=$E3 , G$3&lt;=$F3)"</formula>
    </cfRule>
  </conditionalFormatting>
  <conditionalFormatting sqref="F14:H14">
    <cfRule type="expression" dxfId="2986" priority="2987">
      <formula>"'=Y(G$3&gt;=$E3 , G$3&lt;=$F3)"</formula>
    </cfRule>
  </conditionalFormatting>
  <conditionalFormatting sqref="M12 Q12 U12 Y12 I12">
    <cfRule type="expression" dxfId="2985" priority="2986">
      <formula>"'=Y(G$3&gt;=$E3 , G$3&lt;=$F3)"</formula>
    </cfRule>
  </conditionalFormatting>
  <conditionalFormatting sqref="M12 Q12 U12 Y12 I12">
    <cfRule type="expression" dxfId="2984" priority="2985">
      <formula>"'=Y(G$3&gt;=$E3 , G$3&lt;=$F3)"</formula>
    </cfRule>
  </conditionalFormatting>
  <conditionalFormatting sqref="F12:H12">
    <cfRule type="expression" dxfId="2983" priority="2984">
      <formula>"'=Y(G$3&gt;=$E3 , G$3&lt;=$F3)"</formula>
    </cfRule>
  </conditionalFormatting>
  <conditionalFormatting sqref="M12 Q12 U12 Y12 I12">
    <cfRule type="expression" dxfId="2982" priority="2983">
      <formula>"'=Y(G$3&gt;=$E3 , G$3&lt;=$F3)"</formula>
    </cfRule>
  </conditionalFormatting>
  <conditionalFormatting sqref="F12:H12">
    <cfRule type="expression" dxfId="2981" priority="2982">
      <formula>"'=Y(G$3&gt;=$E3 , G$3&lt;=$F3)"</formula>
    </cfRule>
  </conditionalFormatting>
  <conditionalFormatting sqref="J8:L8">
    <cfRule type="expression" dxfId="2980" priority="2981">
      <formula>"'=Y(G$3&gt;=$E3 , G$3&lt;=$F3)"</formula>
    </cfRule>
  </conditionalFormatting>
  <conditionalFormatting sqref="N8:P8">
    <cfRule type="expression" dxfId="2979" priority="2980">
      <formula>"'=Y(G$3&gt;=$E3 , G$3&lt;=$F3)"</formula>
    </cfRule>
  </conditionalFormatting>
  <conditionalFormatting sqref="R8:T8">
    <cfRule type="expression" dxfId="2978" priority="2979">
      <formula>"'=Y(G$3&gt;=$E3 , G$3&lt;=$F3)"</formula>
    </cfRule>
  </conditionalFormatting>
  <conditionalFormatting sqref="V8:X8">
    <cfRule type="expression" dxfId="2977" priority="2978">
      <formula>"'=Y(G$3&gt;=$E3 , G$3&lt;=$F3)"</formula>
    </cfRule>
  </conditionalFormatting>
  <conditionalFormatting sqref="Z8:AB8">
    <cfRule type="expression" dxfId="2976" priority="2977">
      <formula>"'=Y(G$3&gt;=$E3 , G$3&lt;=$F3)"</formula>
    </cfRule>
  </conditionalFormatting>
  <conditionalFormatting sqref="I10 M10 Q10 U10 Y10">
    <cfRule type="expression" dxfId="2975" priority="2976">
      <formula>"'=Y(G$3&gt;=$E3 , G$3&lt;=$F3)"</formula>
    </cfRule>
  </conditionalFormatting>
  <conditionalFormatting sqref="J10:L10">
    <cfRule type="expression" dxfId="2974" priority="2975">
      <formula>"'=Y(G$3&gt;=$E3 , G$3&lt;=$F3)"</formula>
    </cfRule>
  </conditionalFormatting>
  <conditionalFormatting sqref="N10:P10">
    <cfRule type="expression" dxfId="2973" priority="2974">
      <formula>"'=Y(G$3&gt;=$E3 , G$3&lt;=$F3)"</formula>
    </cfRule>
  </conditionalFormatting>
  <conditionalFormatting sqref="R10:T10">
    <cfRule type="expression" dxfId="2972" priority="2973">
      <formula>"'=Y(G$3&gt;=$E3 , G$3&lt;=$F3)"</formula>
    </cfRule>
  </conditionalFormatting>
  <conditionalFormatting sqref="V10:X10">
    <cfRule type="expression" dxfId="2971" priority="2972">
      <formula>"'=Y(G$3&gt;=$E3 , G$3&lt;=$F3)"</formula>
    </cfRule>
  </conditionalFormatting>
  <conditionalFormatting sqref="Z10:AB10">
    <cfRule type="expression" dxfId="2970" priority="2971">
      <formula>"'=Y(G$3&gt;=$E3 , G$3&lt;=$F3)"</formula>
    </cfRule>
  </conditionalFormatting>
  <conditionalFormatting sqref="F10:H10">
    <cfRule type="expression" dxfId="2969" priority="2970">
      <formula>"'=Y(G$3&gt;=$E3 , G$3&lt;=$F3)"</formula>
    </cfRule>
  </conditionalFormatting>
  <conditionalFormatting sqref="M12 Q12 U12 Y12 I12">
    <cfRule type="expression" dxfId="2968" priority="2969">
      <formula>"'=Y(G$3&gt;=$E3 , G$3&lt;=$F3)"</formula>
    </cfRule>
  </conditionalFormatting>
  <conditionalFormatting sqref="M12 Q12 U12 Y12 I12">
    <cfRule type="expression" dxfId="2967" priority="2968">
      <formula>"'=Y(G$3&gt;=$E3 , G$3&lt;=$F3)"</formula>
    </cfRule>
  </conditionalFormatting>
  <conditionalFormatting sqref="M12 Q12 U12 Y12 I12">
    <cfRule type="expression" dxfId="2966" priority="2967">
      <formula>"'=Y(G$3&gt;=$E3 , G$3&lt;=$F3)"</formula>
    </cfRule>
  </conditionalFormatting>
  <conditionalFormatting sqref="M12 Q12 U12 Y12 I12">
    <cfRule type="expression" dxfId="2965" priority="2966">
      <formula>"'=Y(G$3&gt;=$E3 , G$3&lt;=$F3)"</formula>
    </cfRule>
  </conditionalFormatting>
  <conditionalFormatting sqref="J12:L12">
    <cfRule type="expression" dxfId="2964" priority="2965">
      <formula>"'=Y(G$3&gt;=$E3 , G$3&lt;=$F3)"</formula>
    </cfRule>
  </conditionalFormatting>
  <conditionalFormatting sqref="N12:P12">
    <cfRule type="expression" dxfId="2963" priority="2964">
      <formula>"'=Y(G$3&gt;=$E3 , G$3&lt;=$F3)"</formula>
    </cfRule>
  </conditionalFormatting>
  <conditionalFormatting sqref="R12:T12">
    <cfRule type="expression" dxfId="2962" priority="2963">
      <formula>"'=Y(G$3&gt;=$E3 , G$3&lt;=$F3)"</formula>
    </cfRule>
  </conditionalFormatting>
  <conditionalFormatting sqref="V12:X12">
    <cfRule type="expression" dxfId="2961" priority="2962">
      <formula>"'=Y(G$3&gt;=$E3 , G$3&lt;=$F3)"</formula>
    </cfRule>
  </conditionalFormatting>
  <conditionalFormatting sqref="Z12:AB12">
    <cfRule type="expression" dxfId="2960" priority="2961">
      <formula>"'=Y(G$3&gt;=$E3 , G$3&lt;=$F3)"</formula>
    </cfRule>
  </conditionalFormatting>
  <conditionalFormatting sqref="F12:H12">
    <cfRule type="expression" dxfId="2959" priority="2960">
      <formula>"'=Y(G$3&gt;=$E3 , G$3&lt;=$F3)"</formula>
    </cfRule>
  </conditionalFormatting>
  <conditionalFormatting sqref="F12:H12">
    <cfRule type="expression" dxfId="2958" priority="2959">
      <formula>"'=Y(G$3&gt;=$E3 , G$3&lt;=$F3)"</formula>
    </cfRule>
  </conditionalFormatting>
  <conditionalFormatting sqref="F12:H12">
    <cfRule type="expression" dxfId="2957" priority="2958">
      <formula>"'=Y(G$3&gt;=$E3 , G$3&lt;=$F3)"</formula>
    </cfRule>
  </conditionalFormatting>
  <conditionalFormatting sqref="I12">
    <cfRule type="expression" dxfId="2956" priority="2957">
      <formula>"'=Y(G$3&gt;=$E3 , G$3&lt;=$F3)"</formula>
    </cfRule>
  </conditionalFormatting>
  <conditionalFormatting sqref="I14:T14">
    <cfRule type="expression" dxfId="2955" priority="2956">
      <formula>"'=Y(G$3&gt;=$E3 , G$3&lt;=$F3)"</formula>
    </cfRule>
  </conditionalFormatting>
  <conditionalFormatting sqref="M14 Q14 U14 Y14">
    <cfRule type="expression" dxfId="2954" priority="2955">
      <formula>"'=Y(G$3&gt;=$E3 , G$3&lt;=$F3)"</formula>
    </cfRule>
  </conditionalFormatting>
  <conditionalFormatting sqref="E14">
    <cfRule type="expression" dxfId="2953" priority="2954">
      <formula>"'=Y(G$3&gt;=$E3 , G$3&lt;=$F3)"</formula>
    </cfRule>
  </conditionalFormatting>
  <conditionalFormatting sqref="Y14 I14:U14">
    <cfRule type="expression" dxfId="2952" priority="2953">
      <formula>"'=Y(G$3&gt;=$E3 , G$3&lt;=$F3)"</formula>
    </cfRule>
  </conditionalFormatting>
  <conditionalFormatting sqref="Y14 I14:U14">
    <cfRule type="expression" dxfId="2951" priority="2952">
      <formula>"'=Y(G$3&gt;=$E3 , G$3&lt;=$F3)"</formula>
    </cfRule>
  </conditionalFormatting>
  <conditionalFormatting sqref="F14:H14">
    <cfRule type="expression" dxfId="2950" priority="2951">
      <formula>"'=Y(G$3&gt;=$E3 , G$3&lt;=$F3)"</formula>
    </cfRule>
  </conditionalFormatting>
  <conditionalFormatting sqref="Y14 I14:U14">
    <cfRule type="expression" dxfId="2949" priority="2950">
      <formula>"'=Y(G$3&gt;=$E3 , G$3&lt;=$F3)"</formula>
    </cfRule>
  </conditionalFormatting>
  <conditionalFormatting sqref="Y14 I14:U14">
    <cfRule type="expression" dxfId="2948" priority="2949">
      <formula>"'=Y(G$3&gt;=$E3 , G$3&lt;=$F3)"</formula>
    </cfRule>
  </conditionalFormatting>
  <conditionalFormatting sqref="F14:H14">
    <cfRule type="expression" dxfId="2947" priority="2948">
      <formula>"'=Y(G$3&gt;=$E3 , G$3&lt;=$F3)"</formula>
    </cfRule>
  </conditionalFormatting>
  <conditionalFormatting sqref="Y14 I14:U14">
    <cfRule type="expression" dxfId="2946" priority="2947">
      <formula>"'=Y(G$3&gt;=$E3 , G$3&lt;=$F3)"</formula>
    </cfRule>
  </conditionalFormatting>
  <conditionalFormatting sqref="F14:H14">
    <cfRule type="expression" dxfId="2945" priority="2946">
      <formula>"'=Y(G$3&gt;=$E3 , G$3&lt;=$F3)"</formula>
    </cfRule>
  </conditionalFormatting>
  <conditionalFormatting sqref="Y14 I14:U14">
    <cfRule type="expression" dxfId="2944" priority="2945">
      <formula>"'=Y(G$3&gt;=$E3 , G$3&lt;=$F3)"</formula>
    </cfRule>
  </conditionalFormatting>
  <conditionalFormatting sqref="Y14 I14:U14">
    <cfRule type="expression" dxfId="2943" priority="2944">
      <formula>"'=Y(G$3&gt;=$E3 , G$3&lt;=$F3)"</formula>
    </cfRule>
  </conditionalFormatting>
  <conditionalFormatting sqref="Y14 I14:U14">
    <cfRule type="expression" dxfId="2942" priority="2943">
      <formula>"'=Y(G$3&gt;=$E3 , G$3&lt;=$F3)"</formula>
    </cfRule>
  </conditionalFormatting>
  <conditionalFormatting sqref="Y14 I14:U14">
    <cfRule type="expression" dxfId="2941" priority="2942">
      <formula>"'=Y(G$3&gt;=$E3 , G$3&lt;=$F3)"</formula>
    </cfRule>
  </conditionalFormatting>
  <conditionalFormatting sqref="J14:L14">
    <cfRule type="expression" dxfId="2940" priority="2941">
      <formula>"'=Y(G$3&gt;=$E3 , G$3&lt;=$F3)"</formula>
    </cfRule>
  </conditionalFormatting>
  <conditionalFormatting sqref="N14:P14">
    <cfRule type="expression" dxfId="2939" priority="2940">
      <formula>"'=Y(G$3&gt;=$E3 , G$3&lt;=$F3)"</formula>
    </cfRule>
  </conditionalFormatting>
  <conditionalFormatting sqref="R14:T14">
    <cfRule type="expression" dxfId="2938" priority="2939">
      <formula>"'=Y(G$3&gt;=$E3 , G$3&lt;=$F3)"</formula>
    </cfRule>
  </conditionalFormatting>
  <conditionalFormatting sqref="V14:X14">
    <cfRule type="expression" dxfId="2937" priority="2938">
      <formula>"'=Y(G$3&gt;=$E3 , G$3&lt;=$F3)"</formula>
    </cfRule>
  </conditionalFormatting>
  <conditionalFormatting sqref="Z14:AB14">
    <cfRule type="expression" dxfId="2936" priority="2937">
      <formula>"'=Y(G$3&gt;=$E3 , G$3&lt;=$F3)"</formula>
    </cfRule>
  </conditionalFormatting>
  <conditionalFormatting sqref="F14:H14">
    <cfRule type="expression" dxfId="2935" priority="2936">
      <formula>"'=Y(G$3&gt;=$E3 , G$3&lt;=$F3)"</formula>
    </cfRule>
  </conditionalFormatting>
  <conditionalFormatting sqref="F14:H14">
    <cfRule type="expression" dxfId="2934" priority="2935">
      <formula>"'=Y(G$3&gt;=$E3 , G$3&lt;=$F3)"</formula>
    </cfRule>
  </conditionalFormatting>
  <conditionalFormatting sqref="F14:H14">
    <cfRule type="expression" dxfId="2933" priority="2934">
      <formula>"'=Y(G$3&gt;=$E3 , G$3&lt;=$F3)"</formula>
    </cfRule>
  </conditionalFormatting>
  <conditionalFormatting sqref="I14:T14">
    <cfRule type="expression" dxfId="2932" priority="2933">
      <formula>"'=Y(G$3&gt;=$E3 , G$3&lt;=$F3)"</formula>
    </cfRule>
  </conditionalFormatting>
  <conditionalFormatting sqref="I12">
    <cfRule type="expression" dxfId="2931" priority="2932">
      <formula>"'=Y(G$3&gt;=$E3 , G$3&lt;=$F3)"</formula>
    </cfRule>
  </conditionalFormatting>
  <conditionalFormatting sqref="I14:T14">
    <cfRule type="expression" dxfId="2930" priority="2931">
      <formula>"'=Y(G$3&gt;=$E3 , G$3&lt;=$F3)"</formula>
    </cfRule>
  </conditionalFormatting>
  <conditionalFormatting sqref="I14:T14">
    <cfRule type="expression" dxfId="2929" priority="2930">
      <formula>"'=Y(G$3&gt;=$E3 , G$3&lt;=$F3)"</formula>
    </cfRule>
  </conditionalFormatting>
  <conditionalFormatting sqref="I14:T14">
    <cfRule type="expression" dxfId="2928" priority="2929">
      <formula>"'=Y(G$3&gt;=$E3 , G$3&lt;=$F3)"</formula>
    </cfRule>
  </conditionalFormatting>
  <conditionalFormatting sqref="I14:T14">
    <cfRule type="expression" dxfId="2927" priority="2928">
      <formula>"'=Y(G$3&gt;=$E3 , G$3&lt;=$F3)"</formula>
    </cfRule>
  </conditionalFormatting>
  <conditionalFormatting sqref="I14:T14">
    <cfRule type="expression" dxfId="2926" priority="2927">
      <formula>"'=Y(G$3&gt;=$E3 , G$3&lt;=$F3)"</formula>
    </cfRule>
  </conditionalFormatting>
  <conditionalFormatting sqref="I14:T14">
    <cfRule type="expression" dxfId="2925" priority="2926">
      <formula>"'=Y(G$3&gt;=$E3 , G$3&lt;=$F3)"</formula>
    </cfRule>
  </conditionalFormatting>
  <conditionalFormatting sqref="I14:T14">
    <cfRule type="expression" dxfId="2924" priority="2925">
      <formula>"'=Y(G$3&gt;=$E3 , G$3&lt;=$F3)"</formula>
    </cfRule>
  </conditionalFormatting>
  <conditionalFormatting sqref="I14:T14">
    <cfRule type="expression" dxfId="2923" priority="2924">
      <formula>"'=Y(G$3&gt;=$E3 , G$3&lt;=$F3)"</formula>
    </cfRule>
  </conditionalFormatting>
  <conditionalFormatting sqref="I14:T14">
    <cfRule type="expression" dxfId="2922" priority="2923">
      <formula>"'=Y(G$3&gt;=$E3 , G$3&lt;=$F3)"</formula>
    </cfRule>
  </conditionalFormatting>
  <conditionalFormatting sqref="I14:T14">
    <cfRule type="expression" dxfId="2921" priority="2922">
      <formula>"'=Y(G$3&gt;=$E3 , G$3&lt;=$F3)"</formula>
    </cfRule>
  </conditionalFormatting>
  <conditionalFormatting sqref="I14:T14">
    <cfRule type="expression" dxfId="2920" priority="2921">
      <formula>"'=Y(G$3&gt;=$E3 , G$3&lt;=$F3)"</formula>
    </cfRule>
  </conditionalFormatting>
  <conditionalFormatting sqref="I14:T14">
    <cfRule type="expression" dxfId="2919" priority="2920">
      <formula>"'=Y(G$3&gt;=$E3 , G$3&lt;=$F3)"</formula>
    </cfRule>
  </conditionalFormatting>
  <conditionalFormatting sqref="I14:T14">
    <cfRule type="expression" dxfId="2918" priority="2919">
      <formula>"'=Y(G$3&gt;=$E3 , G$3&lt;=$F3)"</formula>
    </cfRule>
  </conditionalFormatting>
  <conditionalFormatting sqref="I14:T14">
    <cfRule type="expression" dxfId="2917" priority="2918">
      <formula>"'=Y(G$3&gt;=$E3 , G$3&lt;=$F3)"</formula>
    </cfRule>
  </conditionalFormatting>
  <conditionalFormatting sqref="I14:T14">
    <cfRule type="expression" dxfId="2916" priority="2917">
      <formula>"'=Y(G$3&gt;=$E3 , G$3&lt;=$F3)"</formula>
    </cfRule>
  </conditionalFormatting>
  <conditionalFormatting sqref="I14:T14">
    <cfRule type="expression" dxfId="2915" priority="2916">
      <formula>"'=Y(G$3&gt;=$E3 , G$3&lt;=$F3)"</formula>
    </cfRule>
  </conditionalFormatting>
  <conditionalFormatting sqref="I14:T14">
    <cfRule type="expression" dxfId="2914" priority="2915">
      <formula>"'=Y(G$3&gt;=$E3 , G$3&lt;=$F3)"</formula>
    </cfRule>
  </conditionalFormatting>
  <conditionalFormatting sqref="I14:T14">
    <cfRule type="expression" dxfId="2913" priority="2914">
      <formula>"'=Y(G$3&gt;=$E3 , G$3&lt;=$F3)"</formula>
    </cfRule>
  </conditionalFormatting>
  <conditionalFormatting sqref="I14:T14">
    <cfRule type="expression" dxfId="2912" priority="2913">
      <formula>"'=Y(G$3&gt;=$E3 , G$3&lt;=$F3)"</formula>
    </cfRule>
  </conditionalFormatting>
  <conditionalFormatting sqref="I14:T14">
    <cfRule type="expression" dxfId="2911" priority="2912">
      <formula>"'=Y(G$3&gt;=$E3 , G$3&lt;=$F3)"</formula>
    </cfRule>
  </conditionalFormatting>
  <conditionalFormatting sqref="I14:T14">
    <cfRule type="expression" dxfId="2910" priority="2911">
      <formula>"'=Y(G$3&gt;=$E3 , G$3&lt;=$F3)"</formula>
    </cfRule>
  </conditionalFormatting>
  <conditionalFormatting sqref="I14:T14">
    <cfRule type="expression" dxfId="2909" priority="2910">
      <formula>"'=Y(G$3&gt;=$E3 , G$3&lt;=$F3)"</formula>
    </cfRule>
  </conditionalFormatting>
  <conditionalFormatting sqref="J14">
    <cfRule type="expression" dxfId="2908" priority="2909">
      <formula>"'=Y(G$3&gt;=$E3 , G$3&lt;=$F3)"</formula>
    </cfRule>
  </conditionalFormatting>
  <conditionalFormatting sqref="I14:T14">
    <cfRule type="expression" dxfId="2907" priority="2908">
      <formula>"'=Y(G$3&gt;=$E3 , G$3&lt;=$F3)"</formula>
    </cfRule>
  </conditionalFormatting>
  <conditionalFormatting sqref="I14:T14">
    <cfRule type="expression" dxfId="2906" priority="2907">
      <formula>"'=Y(G$3&gt;=$E3 , G$3&lt;=$F3)"</formula>
    </cfRule>
  </conditionalFormatting>
  <conditionalFormatting sqref="E10">
    <cfRule type="expression" dxfId="2905" priority="2906">
      <formula>"'=Y(G$3&gt;=$E3 , G$3&lt;=$F3)"</formula>
    </cfRule>
  </conditionalFormatting>
  <conditionalFormatting sqref="E10">
    <cfRule type="expression" dxfId="2904" priority="2905">
      <formula>"'=Y(G$3&gt;=$E3 , G$3&lt;=$F3)"</formula>
    </cfRule>
  </conditionalFormatting>
  <conditionalFormatting sqref="F10">
    <cfRule type="expression" dxfId="2903" priority="2904">
      <formula>"'=Y(G$3&gt;=$E3 , G$3&lt;=$F3)"</formula>
    </cfRule>
  </conditionalFormatting>
  <conditionalFormatting sqref="F10">
    <cfRule type="expression" dxfId="2902" priority="2903">
      <formula>"'=Y(G$3&gt;=$E3 , G$3&lt;=$F3)"</formula>
    </cfRule>
  </conditionalFormatting>
  <conditionalFormatting sqref="F10">
    <cfRule type="expression" dxfId="2901" priority="2902">
      <formula>"'=Y(G$3&gt;=$E3 , G$3&lt;=$F3)"</formula>
    </cfRule>
  </conditionalFormatting>
  <conditionalFormatting sqref="F10">
    <cfRule type="expression" dxfId="2900" priority="2901">
      <formula>"'=Y(G$3&gt;=$E3 , G$3&lt;=$F3)"</formula>
    </cfRule>
  </conditionalFormatting>
  <conditionalFormatting sqref="F10">
    <cfRule type="expression" dxfId="2899" priority="2900">
      <formula>"'=Y(G$3&gt;=$E3 , G$3&lt;=$F3)"</formula>
    </cfRule>
  </conditionalFormatting>
  <conditionalFormatting sqref="F10">
    <cfRule type="expression" dxfId="2898" priority="2899">
      <formula>"'=Y(G$3&gt;=$E3 , G$3&lt;=$F3)"</formula>
    </cfRule>
  </conditionalFormatting>
  <conditionalFormatting sqref="I16">
    <cfRule type="expression" dxfId="2897" priority="2897">
      <formula>"'=Y(G$3&gt;=$E3 , G$3&lt;=$F3)"</formula>
    </cfRule>
  </conditionalFormatting>
  <conditionalFormatting sqref="E16">
    <cfRule type="expression" dxfId="2896" priority="2898">
      <formula>"'=Y(G$3&gt;=$E3 , G$3&lt;=$F3)"</formula>
    </cfRule>
  </conditionalFormatting>
  <conditionalFormatting sqref="M16 Q16 U16 Y16">
    <cfRule type="expression" dxfId="2895" priority="2896">
      <formula>"'=Y(G$3&gt;=$E3 , G$3&lt;=$F3)"</formula>
    </cfRule>
  </conditionalFormatting>
  <conditionalFormatting sqref="I16">
    <cfRule type="expression" dxfId="2894" priority="2895">
      <formula>"'=Y(G$3&gt;=$E3 , G$3&lt;=$F3)"</formula>
    </cfRule>
  </conditionalFormatting>
  <conditionalFormatting sqref="M16 Q16 U16 Y16">
    <cfRule type="expression" dxfId="2893" priority="2894">
      <formula>"'=Y(G$3&gt;=$E3 , G$3&lt;=$F3)"</formula>
    </cfRule>
  </conditionalFormatting>
  <conditionalFormatting sqref="I16 M16 Q16 U16 Y16">
    <cfRule type="expression" dxfId="2892" priority="2893">
      <formula>"'=Y(G$3&gt;=$E3 , G$3&lt;=$F3)"</formula>
    </cfRule>
  </conditionalFormatting>
  <conditionalFormatting sqref="I16 M16 Q16 U16 Y16">
    <cfRule type="expression" dxfId="2891" priority="2892">
      <formula>"'=Y(G$3&gt;=$E3 , G$3&lt;=$F3)"</formula>
    </cfRule>
  </conditionalFormatting>
  <conditionalFormatting sqref="F16:H16">
    <cfRule type="expression" dxfId="2890" priority="2891">
      <formula>"'=Y(G$3&gt;=$E3 , G$3&lt;=$F3)"</formula>
    </cfRule>
  </conditionalFormatting>
  <conditionalFormatting sqref="I16">
    <cfRule type="expression" dxfId="2889" priority="2890">
      <formula>"'=Y(G$3&gt;=$E3 , G$3&lt;=$F3)"</formula>
    </cfRule>
  </conditionalFormatting>
  <conditionalFormatting sqref="M16 Q16 U16 Y16">
    <cfRule type="expression" dxfId="2888" priority="2889">
      <formula>"'=Y(G$3&gt;=$E3 , G$3&lt;=$F3)"</formula>
    </cfRule>
  </conditionalFormatting>
  <conditionalFormatting sqref="I16 M16 Q16 U16 Y16">
    <cfRule type="expression" dxfId="2887" priority="2888">
      <formula>"'=Y(G$3&gt;=$E3 , G$3&lt;=$F3)"</formula>
    </cfRule>
  </conditionalFormatting>
  <conditionalFormatting sqref="I16 M16 Q16 U16 Y16">
    <cfRule type="expression" dxfId="2886" priority="2887">
      <formula>"'=Y(G$3&gt;=$E3 , G$3&lt;=$F3)"</formula>
    </cfRule>
  </conditionalFormatting>
  <conditionalFormatting sqref="F16:H16">
    <cfRule type="expression" dxfId="2885" priority="2886">
      <formula>"'=Y(G$3&gt;=$E3 , G$3&lt;=$F3)"</formula>
    </cfRule>
  </conditionalFormatting>
  <conditionalFormatting sqref="I16">
    <cfRule type="expression" dxfId="2884" priority="2885">
      <formula>"'=Y(G$3&gt;=$E3 , G$3&lt;=$F3)"</formula>
    </cfRule>
  </conditionalFormatting>
  <conditionalFormatting sqref="M16 Q16 U16 Y16">
    <cfRule type="expression" dxfId="2883" priority="2884">
      <formula>"'=Y(G$3&gt;=$E3 , G$3&lt;=$F3)"</formula>
    </cfRule>
  </conditionalFormatting>
  <conditionalFormatting sqref="E16">
    <cfRule type="expression" dxfId="2882" priority="2883">
      <formula>"'=Y(G$3&gt;=$E3 , G$3&lt;=$F3)"</formula>
    </cfRule>
  </conditionalFormatting>
  <conditionalFormatting sqref="I16 M16 Q16 U16 Y16">
    <cfRule type="expression" dxfId="2881" priority="2882">
      <formula>"'=Y(G$3&gt;=$E3 , G$3&lt;=$F3)"</formula>
    </cfRule>
  </conditionalFormatting>
  <conditionalFormatting sqref="I16 M16 Q16 U16 Y16">
    <cfRule type="expression" dxfId="2880" priority="2881">
      <formula>"'=Y(G$3&gt;=$E3 , G$3&lt;=$F3)"</formula>
    </cfRule>
  </conditionalFormatting>
  <conditionalFormatting sqref="F16:H16">
    <cfRule type="expression" dxfId="2879" priority="2880">
      <formula>"'=Y(G$3&gt;=$E3 , G$3&lt;=$F3)"</formula>
    </cfRule>
  </conditionalFormatting>
  <conditionalFormatting sqref="I16 M16 Q16 U16 Y16">
    <cfRule type="expression" dxfId="2878" priority="2879">
      <formula>"'=Y(G$3&gt;=$E3 , G$3&lt;=$F3)"</formula>
    </cfRule>
  </conditionalFormatting>
  <conditionalFormatting sqref="I16 M16 Q16 U16 Y16">
    <cfRule type="expression" dxfId="2877" priority="2878">
      <formula>"'=Y(G$3&gt;=$E3 , G$3&lt;=$F3)"</formula>
    </cfRule>
  </conditionalFormatting>
  <conditionalFormatting sqref="F16:H16">
    <cfRule type="expression" dxfId="2876" priority="2877">
      <formula>"'=Y(G$3&gt;=$E3 , G$3&lt;=$F3)"</formula>
    </cfRule>
  </conditionalFormatting>
  <conditionalFormatting sqref="I16 M16 Q16 U16 Y16">
    <cfRule type="expression" dxfId="2875" priority="2876">
      <formula>"'=Y(G$3&gt;=$E3 , G$3&lt;=$F3)"</formula>
    </cfRule>
  </conditionalFormatting>
  <conditionalFormatting sqref="F16:H16">
    <cfRule type="expression" dxfId="2874" priority="2875">
      <formula>"'=Y(G$3&gt;=$E3 , G$3&lt;=$F3)"</formula>
    </cfRule>
  </conditionalFormatting>
  <conditionalFormatting sqref="I16 M16 Q16 U16 Y16">
    <cfRule type="expression" dxfId="2873" priority="2874">
      <formula>"'=Y(G$3&gt;=$E3 , G$3&lt;=$F3)"</formula>
    </cfRule>
  </conditionalFormatting>
  <conditionalFormatting sqref="I16 M16 Q16 U16 Y16">
    <cfRule type="expression" dxfId="2872" priority="2873">
      <formula>"'=Y(G$3&gt;=$E3 , G$3&lt;=$F3)"</formula>
    </cfRule>
  </conditionalFormatting>
  <conditionalFormatting sqref="I16 M16 Q16 U16 Y16">
    <cfRule type="expression" dxfId="2871" priority="2872">
      <formula>"'=Y(G$3&gt;=$E3 , G$3&lt;=$F3)"</formula>
    </cfRule>
  </conditionalFormatting>
  <conditionalFormatting sqref="I16 M16 Q16 U16 Y16">
    <cfRule type="expression" dxfId="2870" priority="2871">
      <formula>"'=Y(G$3&gt;=$E3 , G$3&lt;=$F3)"</formula>
    </cfRule>
  </conditionalFormatting>
  <conditionalFormatting sqref="J16:L16">
    <cfRule type="expression" dxfId="2869" priority="2870">
      <formula>"'=Y(G$3&gt;=$E3 , G$3&lt;=$F3)"</formula>
    </cfRule>
  </conditionalFormatting>
  <conditionalFormatting sqref="N16:P16">
    <cfRule type="expression" dxfId="2868" priority="2869">
      <formula>"'=Y(G$3&gt;=$E3 , G$3&lt;=$F3)"</formula>
    </cfRule>
  </conditionalFormatting>
  <conditionalFormatting sqref="R16:T16">
    <cfRule type="expression" dxfId="2867" priority="2868">
      <formula>"'=Y(G$3&gt;=$E3 , G$3&lt;=$F3)"</formula>
    </cfRule>
  </conditionalFormatting>
  <conditionalFormatting sqref="V16:X16">
    <cfRule type="expression" dxfId="2866" priority="2867">
      <formula>"'=Y(G$3&gt;=$E3 , G$3&lt;=$F3)"</formula>
    </cfRule>
  </conditionalFormatting>
  <conditionalFormatting sqref="Z16:AB16">
    <cfRule type="expression" dxfId="2865" priority="2866">
      <formula>"'=Y(G$3&gt;=$E3 , G$3&lt;=$F3)"</formula>
    </cfRule>
  </conditionalFormatting>
  <conditionalFormatting sqref="F16:H16">
    <cfRule type="expression" dxfId="2864" priority="2865">
      <formula>"'=Y(G$3&gt;=$E3 , G$3&lt;=$F3)"</formula>
    </cfRule>
  </conditionalFormatting>
  <conditionalFormatting sqref="F16:H16">
    <cfRule type="expression" dxfId="2863" priority="2864">
      <formula>"'=Y(G$3&gt;=$E3 , G$3&lt;=$F3)"</formula>
    </cfRule>
  </conditionalFormatting>
  <conditionalFormatting sqref="F16:H16">
    <cfRule type="expression" dxfId="2862" priority="2863">
      <formula>"'=Y(G$3&gt;=$E3 , G$3&lt;=$F3)"</formula>
    </cfRule>
  </conditionalFormatting>
  <conditionalFormatting sqref="I16">
    <cfRule type="expression" dxfId="2861" priority="2862">
      <formula>"'=Y(G$3&gt;=$E3 , G$3&lt;=$F3)"</formula>
    </cfRule>
  </conditionalFormatting>
  <conditionalFormatting sqref="I16">
    <cfRule type="expression" dxfId="2860" priority="2861">
      <formula>"'=Y(G$3&gt;=$E3 , G$3&lt;=$F3)"</formula>
    </cfRule>
  </conditionalFormatting>
  <conditionalFormatting sqref="I16">
    <cfRule type="expression" dxfId="2859" priority="2860">
      <formula>"'=Y(G$3&gt;=$E3 , G$3&lt;=$F3)"</formula>
    </cfRule>
  </conditionalFormatting>
  <conditionalFormatting sqref="I16">
    <cfRule type="expression" dxfId="2858" priority="2859">
      <formula>"'=Y(G$3&gt;=$E3 , G$3&lt;=$F3)"</formula>
    </cfRule>
  </conditionalFormatting>
  <conditionalFormatting sqref="I16">
    <cfRule type="expression" dxfId="2857" priority="2858">
      <formula>"'=Y(G$3&gt;=$E3 , G$3&lt;=$F3)"</formula>
    </cfRule>
  </conditionalFormatting>
  <conditionalFormatting sqref="I16">
    <cfRule type="expression" dxfId="2856" priority="2857">
      <formula>"'=Y(G$3&gt;=$E3 , G$3&lt;=$F3)"</formula>
    </cfRule>
  </conditionalFormatting>
  <conditionalFormatting sqref="I16">
    <cfRule type="expression" dxfId="2855" priority="2856">
      <formula>"'=Y(G$3&gt;=$E3 , G$3&lt;=$F3)"</formula>
    </cfRule>
  </conditionalFormatting>
  <conditionalFormatting sqref="I16">
    <cfRule type="expression" dxfId="2854" priority="2855">
      <formula>"'=Y(G$3&gt;=$E3 , G$3&lt;=$F3)"</formula>
    </cfRule>
  </conditionalFormatting>
  <conditionalFormatting sqref="I16">
    <cfRule type="expression" dxfId="2853" priority="2854">
      <formula>"'=Y(G$3&gt;=$E3 , G$3&lt;=$F3)"</formula>
    </cfRule>
  </conditionalFormatting>
  <conditionalFormatting sqref="I16">
    <cfRule type="expression" dxfId="2852" priority="2853">
      <formula>"'=Y(G$3&gt;=$E3 , G$3&lt;=$F3)"</formula>
    </cfRule>
  </conditionalFormatting>
  <conditionalFormatting sqref="I16">
    <cfRule type="expression" dxfId="2851" priority="2852">
      <formula>"'=Y(G$3&gt;=$E3 , G$3&lt;=$F3)"</formula>
    </cfRule>
  </conditionalFormatting>
  <conditionalFormatting sqref="I16">
    <cfRule type="expression" dxfId="2850" priority="2851">
      <formula>"'=Y(G$3&gt;=$E3 , G$3&lt;=$F3)"</formula>
    </cfRule>
  </conditionalFormatting>
  <conditionalFormatting sqref="I16">
    <cfRule type="expression" dxfId="2849" priority="2850">
      <formula>"'=Y(G$3&gt;=$E3 , G$3&lt;=$F3)"</formula>
    </cfRule>
  </conditionalFormatting>
  <conditionalFormatting sqref="I16">
    <cfRule type="expression" dxfId="2848" priority="2849">
      <formula>"'=Y(G$3&gt;=$E3 , G$3&lt;=$F3)"</formula>
    </cfRule>
  </conditionalFormatting>
  <conditionalFormatting sqref="I16">
    <cfRule type="expression" dxfId="2847" priority="2848">
      <formula>"'=Y(G$3&gt;=$E3 , G$3&lt;=$F3)"</formula>
    </cfRule>
  </conditionalFormatting>
  <conditionalFormatting sqref="I16">
    <cfRule type="expression" dxfId="2846" priority="2847">
      <formula>"'=Y(G$3&gt;=$E3 , G$3&lt;=$F3)"</formula>
    </cfRule>
  </conditionalFormatting>
  <conditionalFormatting sqref="I16">
    <cfRule type="expression" dxfId="2845" priority="2846">
      <formula>"'=Y(G$3&gt;=$E3 , G$3&lt;=$F3)"</formula>
    </cfRule>
  </conditionalFormatting>
  <conditionalFormatting sqref="I16">
    <cfRule type="expression" dxfId="2844" priority="2845">
      <formula>"'=Y(G$3&gt;=$E3 , G$3&lt;=$F3)"</formula>
    </cfRule>
  </conditionalFormatting>
  <conditionalFormatting sqref="I16">
    <cfRule type="expression" dxfId="2843" priority="2844">
      <formula>"'=Y(G$3&gt;=$E3 , G$3&lt;=$F3)"</formula>
    </cfRule>
  </conditionalFormatting>
  <conditionalFormatting sqref="I16">
    <cfRule type="expression" dxfId="2842" priority="2843">
      <formula>"'=Y(G$3&gt;=$E3 , G$3&lt;=$F3)"</formula>
    </cfRule>
  </conditionalFormatting>
  <conditionalFormatting sqref="I16">
    <cfRule type="expression" dxfId="2841" priority="2842">
      <formula>"'=Y(G$3&gt;=$E3 , G$3&lt;=$F3)"</formula>
    </cfRule>
  </conditionalFormatting>
  <conditionalFormatting sqref="I16">
    <cfRule type="expression" dxfId="2840" priority="2841">
      <formula>"'=Y(G$3&gt;=$E3 , G$3&lt;=$F3)"</formula>
    </cfRule>
  </conditionalFormatting>
  <conditionalFormatting sqref="I16">
    <cfRule type="expression" dxfId="2839" priority="2840">
      <formula>"'=Y(G$3&gt;=$E3 , G$3&lt;=$F3)"</formula>
    </cfRule>
  </conditionalFormatting>
  <conditionalFormatting sqref="J16">
    <cfRule type="expression" dxfId="2838" priority="2839">
      <formula>"'=Y(G$3&gt;=$E3 , G$3&lt;=$F3)"</formula>
    </cfRule>
  </conditionalFormatting>
  <conditionalFormatting sqref="I16">
    <cfRule type="expression" dxfId="2837" priority="2838">
      <formula>"'=Y(G$3&gt;=$E3 , G$3&lt;=$F3)"</formula>
    </cfRule>
  </conditionalFormatting>
  <conditionalFormatting sqref="I16">
    <cfRule type="expression" dxfId="2836" priority="2837">
      <formula>"'=Y(G$3&gt;=$E3 , G$3&lt;=$F3)"</formula>
    </cfRule>
  </conditionalFormatting>
  <conditionalFormatting sqref="I18">
    <cfRule type="expression" dxfId="2835" priority="2836">
      <formula>"'=Y(G$3&gt;=$E3 , G$3&lt;=$F3)"</formula>
    </cfRule>
  </conditionalFormatting>
  <conditionalFormatting sqref="M18 Q18 U18 Y18">
    <cfRule type="expression" dxfId="2834" priority="2835">
      <formula>"'=Y(G$3&gt;=$E3 , G$3&lt;=$F3)"</formula>
    </cfRule>
  </conditionalFormatting>
  <conditionalFormatting sqref="I18">
    <cfRule type="expression" dxfId="2833" priority="2833">
      <formula>"'=Y(G$3&gt;=$E3 , G$3&lt;=$F3)"</formula>
    </cfRule>
  </conditionalFormatting>
  <conditionalFormatting sqref="E18">
    <cfRule type="expression" dxfId="2832" priority="2834">
      <formula>"'=Y(G$3&gt;=$E3 , G$3&lt;=$F3)"</formula>
    </cfRule>
  </conditionalFormatting>
  <conditionalFormatting sqref="M18 Q18 U18 Y18">
    <cfRule type="expression" dxfId="2831" priority="2832">
      <formula>"'=Y(G$3&gt;=$E3 , G$3&lt;=$F3)"</formula>
    </cfRule>
  </conditionalFormatting>
  <conditionalFormatting sqref="I18">
    <cfRule type="expression" dxfId="2830" priority="2831">
      <formula>"'=Y(G$3&gt;=$E3 , G$3&lt;=$F3)"</formula>
    </cfRule>
  </conditionalFormatting>
  <conditionalFormatting sqref="M18 Q18 U18 Y18">
    <cfRule type="expression" dxfId="2829" priority="2830">
      <formula>"'=Y(G$3&gt;=$E3 , G$3&lt;=$F3)"</formula>
    </cfRule>
  </conditionalFormatting>
  <conditionalFormatting sqref="I18 M18 Q18 U18 Y18">
    <cfRule type="expression" dxfId="2828" priority="2829">
      <formula>"'=Y(G$3&gt;=$E3 , G$3&lt;=$F3)"</formula>
    </cfRule>
  </conditionalFormatting>
  <conditionalFormatting sqref="I18 M18 Q18 U18 Y18">
    <cfRule type="expression" dxfId="2827" priority="2828">
      <formula>"'=Y(G$3&gt;=$E3 , G$3&lt;=$F3)"</formula>
    </cfRule>
  </conditionalFormatting>
  <conditionalFormatting sqref="F18:H18">
    <cfRule type="expression" dxfId="2826" priority="2827">
      <formula>"'=Y(G$3&gt;=$E3 , G$3&lt;=$F3)"</formula>
    </cfRule>
  </conditionalFormatting>
  <conditionalFormatting sqref="I18">
    <cfRule type="expression" dxfId="2825" priority="2826">
      <formula>"'=Y(G$3&gt;=$E3 , G$3&lt;=$F3)"</formula>
    </cfRule>
  </conditionalFormatting>
  <conditionalFormatting sqref="M18 Q18 U18 Y18">
    <cfRule type="expression" dxfId="2824" priority="2825">
      <formula>"'=Y(G$3&gt;=$E3 , G$3&lt;=$F3)"</formula>
    </cfRule>
  </conditionalFormatting>
  <conditionalFormatting sqref="I18 M18 Q18 U18 Y18">
    <cfRule type="expression" dxfId="2823" priority="2824">
      <formula>"'=Y(G$3&gt;=$E3 , G$3&lt;=$F3)"</formula>
    </cfRule>
  </conditionalFormatting>
  <conditionalFormatting sqref="I18 M18 Q18 U18 Y18">
    <cfRule type="expression" dxfId="2822" priority="2823">
      <formula>"'=Y(G$3&gt;=$E3 , G$3&lt;=$F3)"</formula>
    </cfRule>
  </conditionalFormatting>
  <conditionalFormatting sqref="F18:H18">
    <cfRule type="expression" dxfId="2821" priority="2822">
      <formula>"'=Y(G$3&gt;=$E3 , G$3&lt;=$F3)"</formula>
    </cfRule>
  </conditionalFormatting>
  <conditionalFormatting sqref="I18">
    <cfRule type="expression" dxfId="2820" priority="2821">
      <formula>"'=Y(G$3&gt;=$E3 , G$3&lt;=$F3)"</formula>
    </cfRule>
  </conditionalFormatting>
  <conditionalFormatting sqref="M18 Q18 U18 Y18">
    <cfRule type="expression" dxfId="2819" priority="2820">
      <formula>"'=Y(G$3&gt;=$E3 , G$3&lt;=$F3)"</formula>
    </cfRule>
  </conditionalFormatting>
  <conditionalFormatting sqref="E18">
    <cfRule type="expression" dxfId="2818" priority="2819">
      <formula>"'=Y(G$3&gt;=$E3 , G$3&lt;=$F3)"</formula>
    </cfRule>
  </conditionalFormatting>
  <conditionalFormatting sqref="I18 M18 Q18 U18 Y18">
    <cfRule type="expression" dxfId="2817" priority="2818">
      <formula>"'=Y(G$3&gt;=$E3 , G$3&lt;=$F3)"</formula>
    </cfRule>
  </conditionalFormatting>
  <conditionalFormatting sqref="I18 M18 Q18 U18 Y18">
    <cfRule type="expression" dxfId="2816" priority="2817">
      <formula>"'=Y(G$3&gt;=$E3 , G$3&lt;=$F3)"</formula>
    </cfRule>
  </conditionalFormatting>
  <conditionalFormatting sqref="F18:H18">
    <cfRule type="expression" dxfId="2815" priority="2816">
      <formula>"'=Y(G$3&gt;=$E3 , G$3&lt;=$F3)"</formula>
    </cfRule>
  </conditionalFormatting>
  <conditionalFormatting sqref="I18 M18 Q18 U18 Y18">
    <cfRule type="expression" dxfId="2814" priority="2815">
      <formula>"'=Y(G$3&gt;=$E3 , G$3&lt;=$F3)"</formula>
    </cfRule>
  </conditionalFormatting>
  <conditionalFormatting sqref="I18 M18 Q18 U18 Y18">
    <cfRule type="expression" dxfId="2813" priority="2814">
      <formula>"'=Y(G$3&gt;=$E3 , G$3&lt;=$F3)"</formula>
    </cfRule>
  </conditionalFormatting>
  <conditionalFormatting sqref="F18:H18">
    <cfRule type="expression" dxfId="2812" priority="2813">
      <formula>"'=Y(G$3&gt;=$E3 , G$3&lt;=$F3)"</formula>
    </cfRule>
  </conditionalFormatting>
  <conditionalFormatting sqref="I18 M18 Q18 U18 Y18">
    <cfRule type="expression" dxfId="2811" priority="2812">
      <formula>"'=Y(G$3&gt;=$E3 , G$3&lt;=$F3)"</formula>
    </cfRule>
  </conditionalFormatting>
  <conditionalFormatting sqref="F18:H18">
    <cfRule type="expression" dxfId="2810" priority="2811">
      <formula>"'=Y(G$3&gt;=$E3 , G$3&lt;=$F3)"</formula>
    </cfRule>
  </conditionalFormatting>
  <conditionalFormatting sqref="I18 M18 Q18 U18 Y18">
    <cfRule type="expression" dxfId="2809" priority="2810">
      <formula>"'=Y(G$3&gt;=$E3 , G$3&lt;=$F3)"</formula>
    </cfRule>
  </conditionalFormatting>
  <conditionalFormatting sqref="I18 M18 Q18 U18 Y18">
    <cfRule type="expression" dxfId="2808" priority="2809">
      <formula>"'=Y(G$3&gt;=$E3 , G$3&lt;=$F3)"</formula>
    </cfRule>
  </conditionalFormatting>
  <conditionalFormatting sqref="I18 M18 Q18 U18 Y18">
    <cfRule type="expression" dxfId="2807" priority="2808">
      <formula>"'=Y(G$3&gt;=$E3 , G$3&lt;=$F3)"</formula>
    </cfRule>
  </conditionalFormatting>
  <conditionalFormatting sqref="I18 M18 Q18 U18 Y18">
    <cfRule type="expression" dxfId="2806" priority="2807">
      <formula>"'=Y(G$3&gt;=$E3 , G$3&lt;=$F3)"</formula>
    </cfRule>
  </conditionalFormatting>
  <conditionalFormatting sqref="J18:L18">
    <cfRule type="expression" dxfId="2805" priority="2806">
      <formula>"'=Y(G$3&gt;=$E3 , G$3&lt;=$F3)"</formula>
    </cfRule>
  </conditionalFormatting>
  <conditionalFormatting sqref="N18:P18">
    <cfRule type="expression" dxfId="2804" priority="2805">
      <formula>"'=Y(G$3&gt;=$E3 , G$3&lt;=$F3)"</formula>
    </cfRule>
  </conditionalFormatting>
  <conditionalFormatting sqref="R18:T18">
    <cfRule type="expression" dxfId="2803" priority="2804">
      <formula>"'=Y(G$3&gt;=$E3 , G$3&lt;=$F3)"</formula>
    </cfRule>
  </conditionalFormatting>
  <conditionalFormatting sqref="V18:X18">
    <cfRule type="expression" dxfId="2802" priority="2803">
      <formula>"'=Y(G$3&gt;=$E3 , G$3&lt;=$F3)"</formula>
    </cfRule>
  </conditionalFormatting>
  <conditionalFormatting sqref="Z18:AB18">
    <cfRule type="expression" dxfId="2801" priority="2802">
      <formula>"'=Y(G$3&gt;=$E3 , G$3&lt;=$F3)"</formula>
    </cfRule>
  </conditionalFormatting>
  <conditionalFormatting sqref="F18:H18">
    <cfRule type="expression" dxfId="2800" priority="2801">
      <formula>"'=Y(G$3&gt;=$E3 , G$3&lt;=$F3)"</formula>
    </cfRule>
  </conditionalFormatting>
  <conditionalFormatting sqref="F18:H18">
    <cfRule type="expression" dxfId="2799" priority="2800">
      <formula>"'=Y(G$3&gt;=$E3 , G$3&lt;=$F3)"</formula>
    </cfRule>
  </conditionalFormatting>
  <conditionalFormatting sqref="F18:H18">
    <cfRule type="expression" dxfId="2798" priority="2799">
      <formula>"'=Y(G$3&gt;=$E3 , G$3&lt;=$F3)"</formula>
    </cfRule>
  </conditionalFormatting>
  <conditionalFormatting sqref="I18">
    <cfRule type="expression" dxfId="2797" priority="2798">
      <formula>"'=Y(G$3&gt;=$E3 , G$3&lt;=$F3)"</formula>
    </cfRule>
  </conditionalFormatting>
  <conditionalFormatting sqref="I18">
    <cfRule type="expression" dxfId="2796" priority="2797">
      <formula>"'=Y(G$3&gt;=$E3 , G$3&lt;=$F3)"</formula>
    </cfRule>
  </conditionalFormatting>
  <conditionalFormatting sqref="I18">
    <cfRule type="expression" dxfId="2795" priority="2796">
      <formula>"'=Y(G$3&gt;=$E3 , G$3&lt;=$F3)"</formula>
    </cfRule>
  </conditionalFormatting>
  <conditionalFormatting sqref="I18">
    <cfRule type="expression" dxfId="2794" priority="2795">
      <formula>"'=Y(G$3&gt;=$E3 , G$3&lt;=$F3)"</formula>
    </cfRule>
  </conditionalFormatting>
  <conditionalFormatting sqref="I18">
    <cfRule type="expression" dxfId="2793" priority="2794">
      <formula>"'=Y(G$3&gt;=$E3 , G$3&lt;=$F3)"</formula>
    </cfRule>
  </conditionalFormatting>
  <conditionalFormatting sqref="I18">
    <cfRule type="expression" dxfId="2792" priority="2793">
      <formula>"'=Y(G$3&gt;=$E3 , G$3&lt;=$F3)"</formula>
    </cfRule>
  </conditionalFormatting>
  <conditionalFormatting sqref="I18">
    <cfRule type="expression" dxfId="2791" priority="2792">
      <formula>"'=Y(G$3&gt;=$E3 , G$3&lt;=$F3)"</formula>
    </cfRule>
  </conditionalFormatting>
  <conditionalFormatting sqref="I18">
    <cfRule type="expression" dxfId="2790" priority="2791">
      <formula>"'=Y(G$3&gt;=$E3 , G$3&lt;=$F3)"</formula>
    </cfRule>
  </conditionalFormatting>
  <conditionalFormatting sqref="I18">
    <cfRule type="expression" dxfId="2789" priority="2790">
      <formula>"'=Y(G$3&gt;=$E3 , G$3&lt;=$F3)"</formula>
    </cfRule>
  </conditionalFormatting>
  <conditionalFormatting sqref="I18">
    <cfRule type="expression" dxfId="2788" priority="2789">
      <formula>"'=Y(G$3&gt;=$E3 , G$3&lt;=$F3)"</formula>
    </cfRule>
  </conditionalFormatting>
  <conditionalFormatting sqref="I18">
    <cfRule type="expression" dxfId="2787" priority="2788">
      <formula>"'=Y(G$3&gt;=$E3 , G$3&lt;=$F3)"</formula>
    </cfRule>
  </conditionalFormatting>
  <conditionalFormatting sqref="I18">
    <cfRule type="expression" dxfId="2786" priority="2787">
      <formula>"'=Y(G$3&gt;=$E3 , G$3&lt;=$F3)"</formula>
    </cfRule>
  </conditionalFormatting>
  <conditionalFormatting sqref="I18">
    <cfRule type="expression" dxfId="2785" priority="2786">
      <formula>"'=Y(G$3&gt;=$E3 , G$3&lt;=$F3)"</formula>
    </cfRule>
  </conditionalFormatting>
  <conditionalFormatting sqref="I18">
    <cfRule type="expression" dxfId="2784" priority="2785">
      <formula>"'=Y(G$3&gt;=$E3 , G$3&lt;=$F3)"</formula>
    </cfRule>
  </conditionalFormatting>
  <conditionalFormatting sqref="I18">
    <cfRule type="expression" dxfId="2783" priority="2784">
      <formula>"'=Y(G$3&gt;=$E3 , G$3&lt;=$F3)"</formula>
    </cfRule>
  </conditionalFormatting>
  <conditionalFormatting sqref="I18">
    <cfRule type="expression" dxfId="2782" priority="2783">
      <formula>"'=Y(G$3&gt;=$E3 , G$3&lt;=$F3)"</formula>
    </cfRule>
  </conditionalFormatting>
  <conditionalFormatting sqref="I18">
    <cfRule type="expression" dxfId="2781" priority="2782">
      <formula>"'=Y(G$3&gt;=$E3 , G$3&lt;=$F3)"</formula>
    </cfRule>
  </conditionalFormatting>
  <conditionalFormatting sqref="I18">
    <cfRule type="expression" dxfId="2780" priority="2781">
      <formula>"'=Y(G$3&gt;=$E3 , G$3&lt;=$F3)"</formula>
    </cfRule>
  </conditionalFormatting>
  <conditionalFormatting sqref="I18">
    <cfRule type="expression" dxfId="2779" priority="2780">
      <formula>"'=Y(G$3&gt;=$E3 , G$3&lt;=$F3)"</formula>
    </cfRule>
  </conditionalFormatting>
  <conditionalFormatting sqref="I18">
    <cfRule type="expression" dxfId="2778" priority="2779">
      <formula>"'=Y(G$3&gt;=$E3 , G$3&lt;=$F3)"</formula>
    </cfRule>
  </conditionalFormatting>
  <conditionalFormatting sqref="I18">
    <cfRule type="expression" dxfId="2777" priority="2778">
      <formula>"'=Y(G$3&gt;=$E3 , G$3&lt;=$F3)"</formula>
    </cfRule>
  </conditionalFormatting>
  <conditionalFormatting sqref="I18">
    <cfRule type="expression" dxfId="2776" priority="2777">
      <formula>"'=Y(G$3&gt;=$E3 , G$3&lt;=$F3)"</formula>
    </cfRule>
  </conditionalFormatting>
  <conditionalFormatting sqref="I18">
    <cfRule type="expression" dxfId="2775" priority="2776">
      <formula>"'=Y(G$3&gt;=$E3 , G$3&lt;=$F3)"</formula>
    </cfRule>
  </conditionalFormatting>
  <conditionalFormatting sqref="J18">
    <cfRule type="expression" dxfId="2774" priority="2775">
      <formula>"'=Y(G$3&gt;=$E3 , G$3&lt;=$F3)"</formula>
    </cfRule>
  </conditionalFormatting>
  <conditionalFormatting sqref="I18">
    <cfRule type="expression" dxfId="2773" priority="2774">
      <formula>"'=Y(G$3&gt;=$E3 , G$3&lt;=$F3)"</formula>
    </cfRule>
  </conditionalFormatting>
  <conditionalFormatting sqref="I18">
    <cfRule type="expression" dxfId="2772" priority="2773">
      <formula>"'=Y(G$3&gt;=$E3 , G$3&lt;=$F3)"</formula>
    </cfRule>
  </conditionalFormatting>
  <conditionalFormatting sqref="M20">
    <cfRule type="expression" dxfId="2771" priority="2772">
      <formula>"'=Y(G$3&gt;=$E3 , G$3&lt;=$F3)"</formula>
    </cfRule>
  </conditionalFormatting>
  <conditionalFormatting sqref="U20 Y20">
    <cfRule type="expression" dxfId="2770" priority="2771">
      <formula>"'=Y(G$3&gt;=$E3 , G$3&lt;=$F3)"</formula>
    </cfRule>
  </conditionalFormatting>
  <conditionalFormatting sqref="E20">
    <cfRule type="expression" dxfId="2769" priority="2770">
      <formula>"'=Y(G$3&gt;=$E3 , G$3&lt;=$F3)"</formula>
    </cfRule>
  </conditionalFormatting>
  <conditionalFormatting sqref="I20">
    <cfRule type="expression" dxfId="2768" priority="2769">
      <formula>"'=Y(G$3&gt;=$E3 , G$3&lt;=$F3)"</formula>
    </cfRule>
  </conditionalFormatting>
  <conditionalFormatting sqref="M20 Q20 U20 Y20">
    <cfRule type="expression" dxfId="2767" priority="2768">
      <formula>"'=Y(G$3&gt;=$E3 , G$3&lt;=$F3)"</formula>
    </cfRule>
  </conditionalFormatting>
  <conditionalFormatting sqref="I20">
    <cfRule type="expression" dxfId="2766" priority="2766">
      <formula>"'=Y(G$3&gt;=$E3 , G$3&lt;=$F3)"</formula>
    </cfRule>
  </conditionalFormatting>
  <conditionalFormatting sqref="E20">
    <cfRule type="expression" dxfId="2765" priority="2767">
      <formula>"'=Y(G$3&gt;=$E3 , G$3&lt;=$F3)"</formula>
    </cfRule>
  </conditionalFormatting>
  <conditionalFormatting sqref="M20 Q20 U20 Y20">
    <cfRule type="expression" dxfId="2764" priority="2765">
      <formula>"'=Y(G$3&gt;=$E3 , G$3&lt;=$F3)"</formula>
    </cfRule>
  </conditionalFormatting>
  <conditionalFormatting sqref="I20">
    <cfRule type="expression" dxfId="2763" priority="2764">
      <formula>"'=Y(G$3&gt;=$E3 , G$3&lt;=$F3)"</formula>
    </cfRule>
  </conditionalFormatting>
  <conditionalFormatting sqref="M20 Q20 U20 Y20">
    <cfRule type="expression" dxfId="2762" priority="2763">
      <formula>"'=Y(G$3&gt;=$E3 , G$3&lt;=$F3)"</formula>
    </cfRule>
  </conditionalFormatting>
  <conditionalFormatting sqref="I20 M20 Q20 U20 Y20">
    <cfRule type="expression" dxfId="2761" priority="2762">
      <formula>"'=Y(G$3&gt;=$E3 , G$3&lt;=$F3)"</formula>
    </cfRule>
  </conditionalFormatting>
  <conditionalFormatting sqref="I20 M20 Q20 U20 Y20">
    <cfRule type="expression" dxfId="2760" priority="2761">
      <formula>"'=Y(G$3&gt;=$E3 , G$3&lt;=$F3)"</formula>
    </cfRule>
  </conditionalFormatting>
  <conditionalFormatting sqref="F20:H20">
    <cfRule type="expression" dxfId="2759" priority="2760">
      <formula>"'=Y(G$3&gt;=$E3 , G$3&lt;=$F3)"</formula>
    </cfRule>
  </conditionalFormatting>
  <conditionalFormatting sqref="I20">
    <cfRule type="expression" dxfId="2758" priority="2759">
      <formula>"'=Y(G$3&gt;=$E3 , G$3&lt;=$F3)"</formula>
    </cfRule>
  </conditionalFormatting>
  <conditionalFormatting sqref="M20 Q20 U20 Y20">
    <cfRule type="expression" dxfId="2757" priority="2758">
      <formula>"'=Y(G$3&gt;=$E3 , G$3&lt;=$F3)"</formula>
    </cfRule>
  </conditionalFormatting>
  <conditionalFormatting sqref="I20 M20 Q20 U20 Y20">
    <cfRule type="expression" dxfId="2756" priority="2757">
      <formula>"'=Y(G$3&gt;=$E3 , G$3&lt;=$F3)"</formula>
    </cfRule>
  </conditionalFormatting>
  <conditionalFormatting sqref="I20 M20 Q20 U20 Y20">
    <cfRule type="expression" dxfId="2755" priority="2756">
      <formula>"'=Y(G$3&gt;=$E3 , G$3&lt;=$F3)"</formula>
    </cfRule>
  </conditionalFormatting>
  <conditionalFormatting sqref="F20:H20">
    <cfRule type="expression" dxfId="2754" priority="2755">
      <formula>"'=Y(G$3&gt;=$E3 , G$3&lt;=$F3)"</formula>
    </cfRule>
  </conditionalFormatting>
  <conditionalFormatting sqref="I20">
    <cfRule type="expression" dxfId="2753" priority="2754">
      <formula>"'=Y(G$3&gt;=$E3 , G$3&lt;=$F3)"</formula>
    </cfRule>
  </conditionalFormatting>
  <conditionalFormatting sqref="M20 Q20 U20 Y20">
    <cfRule type="expression" dxfId="2752" priority="2753">
      <formula>"'=Y(G$3&gt;=$E3 , G$3&lt;=$F3)"</formula>
    </cfRule>
  </conditionalFormatting>
  <conditionalFormatting sqref="E20">
    <cfRule type="expression" dxfId="2751" priority="2752">
      <formula>"'=Y(G$3&gt;=$E3 , G$3&lt;=$F3)"</formula>
    </cfRule>
  </conditionalFormatting>
  <conditionalFormatting sqref="I20 M20 Q20 U20 Y20">
    <cfRule type="expression" dxfId="2750" priority="2751">
      <formula>"'=Y(G$3&gt;=$E3 , G$3&lt;=$F3)"</formula>
    </cfRule>
  </conditionalFormatting>
  <conditionalFormatting sqref="I20 M20 Q20 U20 Y20">
    <cfRule type="expression" dxfId="2749" priority="2750">
      <formula>"'=Y(G$3&gt;=$E3 , G$3&lt;=$F3)"</formula>
    </cfRule>
  </conditionalFormatting>
  <conditionalFormatting sqref="F20:H20">
    <cfRule type="expression" dxfId="2748" priority="2749">
      <formula>"'=Y(G$3&gt;=$E3 , G$3&lt;=$F3)"</formula>
    </cfRule>
  </conditionalFormatting>
  <conditionalFormatting sqref="I20 M20 Q20 U20 Y20">
    <cfRule type="expression" dxfId="2747" priority="2748">
      <formula>"'=Y(G$3&gt;=$E3 , G$3&lt;=$F3)"</formula>
    </cfRule>
  </conditionalFormatting>
  <conditionalFormatting sqref="I20 M20 Q20 U20 Y20">
    <cfRule type="expression" dxfId="2746" priority="2747">
      <formula>"'=Y(G$3&gt;=$E3 , G$3&lt;=$F3)"</formula>
    </cfRule>
  </conditionalFormatting>
  <conditionalFormatting sqref="F20:H20">
    <cfRule type="expression" dxfId="2745" priority="2746">
      <formula>"'=Y(G$3&gt;=$E3 , G$3&lt;=$F3)"</formula>
    </cfRule>
  </conditionalFormatting>
  <conditionalFormatting sqref="I20 M20 Q20 U20 Y20">
    <cfRule type="expression" dxfId="2744" priority="2745">
      <formula>"'=Y(G$3&gt;=$E3 , G$3&lt;=$F3)"</formula>
    </cfRule>
  </conditionalFormatting>
  <conditionalFormatting sqref="F20:H20">
    <cfRule type="expression" dxfId="2743" priority="2744">
      <formula>"'=Y(G$3&gt;=$E3 , G$3&lt;=$F3)"</formula>
    </cfRule>
  </conditionalFormatting>
  <conditionalFormatting sqref="I20 M20 Q20 U20 Y20">
    <cfRule type="expression" dxfId="2742" priority="2743">
      <formula>"'=Y(G$3&gt;=$E3 , G$3&lt;=$F3)"</formula>
    </cfRule>
  </conditionalFormatting>
  <conditionalFormatting sqref="I20 M20 Q20 U20 Y20">
    <cfRule type="expression" dxfId="2741" priority="2742">
      <formula>"'=Y(G$3&gt;=$E3 , G$3&lt;=$F3)"</formula>
    </cfRule>
  </conditionalFormatting>
  <conditionalFormatting sqref="I20 M20 Q20 U20 Y20">
    <cfRule type="expression" dxfId="2740" priority="2741">
      <formula>"'=Y(G$3&gt;=$E3 , G$3&lt;=$F3)"</formula>
    </cfRule>
  </conditionalFormatting>
  <conditionalFormatting sqref="I20 M20 Q20 U20 Y20">
    <cfRule type="expression" dxfId="2739" priority="2740">
      <formula>"'=Y(G$3&gt;=$E3 , G$3&lt;=$F3)"</formula>
    </cfRule>
  </conditionalFormatting>
  <conditionalFormatting sqref="J20:L20">
    <cfRule type="expression" dxfId="2738" priority="2739">
      <formula>"'=Y(G$3&gt;=$E3 , G$3&lt;=$F3)"</formula>
    </cfRule>
  </conditionalFormatting>
  <conditionalFormatting sqref="N20:P20">
    <cfRule type="expression" dxfId="2737" priority="2738">
      <formula>"'=Y(G$3&gt;=$E3 , G$3&lt;=$F3)"</formula>
    </cfRule>
  </conditionalFormatting>
  <conditionalFormatting sqref="R20:T20">
    <cfRule type="expression" dxfId="2736" priority="2737">
      <formula>"'=Y(G$3&gt;=$E3 , G$3&lt;=$F3)"</formula>
    </cfRule>
  </conditionalFormatting>
  <conditionalFormatting sqref="V20:X20">
    <cfRule type="expression" dxfId="2735" priority="2736">
      <formula>"'=Y(G$3&gt;=$E3 , G$3&lt;=$F3)"</formula>
    </cfRule>
  </conditionalFormatting>
  <conditionalFormatting sqref="Z20:AB20">
    <cfRule type="expression" dxfId="2734" priority="2735">
      <formula>"'=Y(G$3&gt;=$E3 , G$3&lt;=$F3)"</formula>
    </cfRule>
  </conditionalFormatting>
  <conditionalFormatting sqref="F20:H20">
    <cfRule type="expression" dxfId="2733" priority="2734">
      <formula>"'=Y(G$3&gt;=$E3 , G$3&lt;=$F3)"</formula>
    </cfRule>
  </conditionalFormatting>
  <conditionalFormatting sqref="F20:H20">
    <cfRule type="expression" dxfId="2732" priority="2733">
      <formula>"'=Y(G$3&gt;=$E3 , G$3&lt;=$F3)"</formula>
    </cfRule>
  </conditionalFormatting>
  <conditionalFormatting sqref="F20:H20">
    <cfRule type="expression" dxfId="2731" priority="2732">
      <formula>"'=Y(G$3&gt;=$E3 , G$3&lt;=$F3)"</formula>
    </cfRule>
  </conditionalFormatting>
  <conditionalFormatting sqref="I20">
    <cfRule type="expression" dxfId="2730" priority="2731">
      <formula>"'=Y(G$3&gt;=$E3 , G$3&lt;=$F3)"</formula>
    </cfRule>
  </conditionalFormatting>
  <conditionalFormatting sqref="I20">
    <cfRule type="expression" dxfId="2729" priority="2730">
      <formula>"'=Y(G$3&gt;=$E3 , G$3&lt;=$F3)"</formula>
    </cfRule>
  </conditionalFormatting>
  <conditionalFormatting sqref="I20">
    <cfRule type="expression" dxfId="2728" priority="2729">
      <formula>"'=Y(G$3&gt;=$E3 , G$3&lt;=$F3)"</formula>
    </cfRule>
  </conditionalFormatting>
  <conditionalFormatting sqref="I20">
    <cfRule type="expression" dxfId="2727" priority="2728">
      <formula>"'=Y(G$3&gt;=$E3 , G$3&lt;=$F3)"</formula>
    </cfRule>
  </conditionalFormatting>
  <conditionalFormatting sqref="I20">
    <cfRule type="expression" dxfId="2726" priority="2727">
      <formula>"'=Y(G$3&gt;=$E3 , G$3&lt;=$F3)"</formula>
    </cfRule>
  </conditionalFormatting>
  <conditionalFormatting sqref="I20">
    <cfRule type="expression" dxfId="2725" priority="2726">
      <formula>"'=Y(G$3&gt;=$E3 , G$3&lt;=$F3)"</formula>
    </cfRule>
  </conditionalFormatting>
  <conditionalFormatting sqref="I20">
    <cfRule type="expression" dxfId="2724" priority="2725">
      <formula>"'=Y(G$3&gt;=$E3 , G$3&lt;=$F3)"</formula>
    </cfRule>
  </conditionalFormatting>
  <conditionalFormatting sqref="I20">
    <cfRule type="expression" dxfId="2723" priority="2724">
      <formula>"'=Y(G$3&gt;=$E3 , G$3&lt;=$F3)"</formula>
    </cfRule>
  </conditionalFormatting>
  <conditionalFormatting sqref="I20">
    <cfRule type="expression" dxfId="2722" priority="2723">
      <formula>"'=Y(G$3&gt;=$E3 , G$3&lt;=$F3)"</formula>
    </cfRule>
  </conditionalFormatting>
  <conditionalFormatting sqref="I20">
    <cfRule type="expression" dxfId="2721" priority="2722">
      <formula>"'=Y(G$3&gt;=$E3 , G$3&lt;=$F3)"</formula>
    </cfRule>
  </conditionalFormatting>
  <conditionalFormatting sqref="I20">
    <cfRule type="expression" dxfId="2720" priority="2721">
      <formula>"'=Y(G$3&gt;=$E3 , G$3&lt;=$F3)"</formula>
    </cfRule>
  </conditionalFormatting>
  <conditionalFormatting sqref="I20">
    <cfRule type="expression" dxfId="2719" priority="2720">
      <formula>"'=Y(G$3&gt;=$E3 , G$3&lt;=$F3)"</formula>
    </cfRule>
  </conditionalFormatting>
  <conditionalFormatting sqref="I20">
    <cfRule type="expression" dxfId="2718" priority="2719">
      <formula>"'=Y(G$3&gt;=$E3 , G$3&lt;=$F3)"</formula>
    </cfRule>
  </conditionalFormatting>
  <conditionalFormatting sqref="I20">
    <cfRule type="expression" dxfId="2717" priority="2718">
      <formula>"'=Y(G$3&gt;=$E3 , G$3&lt;=$F3)"</formula>
    </cfRule>
  </conditionalFormatting>
  <conditionalFormatting sqref="I20">
    <cfRule type="expression" dxfId="2716" priority="2717">
      <formula>"'=Y(G$3&gt;=$E3 , G$3&lt;=$F3)"</formula>
    </cfRule>
  </conditionalFormatting>
  <conditionalFormatting sqref="I20">
    <cfRule type="expression" dxfId="2715" priority="2716">
      <formula>"'=Y(G$3&gt;=$E3 , G$3&lt;=$F3)"</formula>
    </cfRule>
  </conditionalFormatting>
  <conditionalFormatting sqref="I20">
    <cfRule type="expression" dxfId="2714" priority="2715">
      <formula>"'=Y(G$3&gt;=$E3 , G$3&lt;=$F3)"</formula>
    </cfRule>
  </conditionalFormatting>
  <conditionalFormatting sqref="I20">
    <cfRule type="expression" dxfId="2713" priority="2714">
      <formula>"'=Y(G$3&gt;=$E3 , G$3&lt;=$F3)"</formula>
    </cfRule>
  </conditionalFormatting>
  <conditionalFormatting sqref="I20">
    <cfRule type="expression" dxfId="2712" priority="2713">
      <formula>"'=Y(G$3&gt;=$E3 , G$3&lt;=$F3)"</formula>
    </cfRule>
  </conditionalFormatting>
  <conditionalFormatting sqref="I20">
    <cfRule type="expression" dxfId="2711" priority="2712">
      <formula>"'=Y(G$3&gt;=$E3 , G$3&lt;=$F3)"</formula>
    </cfRule>
  </conditionalFormatting>
  <conditionalFormatting sqref="I20">
    <cfRule type="expression" dxfId="2710" priority="2711">
      <formula>"'=Y(G$3&gt;=$E3 , G$3&lt;=$F3)"</formula>
    </cfRule>
  </conditionalFormatting>
  <conditionalFormatting sqref="I20">
    <cfRule type="expression" dxfId="2709" priority="2710">
      <formula>"'=Y(G$3&gt;=$E3 , G$3&lt;=$F3)"</formula>
    </cfRule>
  </conditionalFormatting>
  <conditionalFormatting sqref="I20">
    <cfRule type="expression" dxfId="2708" priority="2709">
      <formula>"'=Y(G$3&gt;=$E3 , G$3&lt;=$F3)"</formula>
    </cfRule>
  </conditionalFormatting>
  <conditionalFormatting sqref="J20">
    <cfRule type="expression" dxfId="2707" priority="2708">
      <formula>"'=Y(G$3&gt;=$E3 , G$3&lt;=$F3)"</formula>
    </cfRule>
  </conditionalFormatting>
  <conditionalFormatting sqref="I20">
    <cfRule type="expression" dxfId="2706" priority="2707">
      <formula>"'=Y(G$3&gt;=$E3 , G$3&lt;=$F3)"</formula>
    </cfRule>
  </conditionalFormatting>
  <conditionalFormatting sqref="I20">
    <cfRule type="expression" dxfId="2705" priority="2706">
      <formula>"'=Y(G$3&gt;=$E3 , G$3&lt;=$F3)"</formula>
    </cfRule>
  </conditionalFormatting>
  <conditionalFormatting sqref="M22">
    <cfRule type="expression" dxfId="2704" priority="2705">
      <formula>"'=Y(G$3&gt;=$E3 , G$3&lt;=$F3)"</formula>
    </cfRule>
  </conditionalFormatting>
  <conditionalFormatting sqref="Q22">
    <cfRule type="expression" dxfId="2703" priority="2704">
      <formula>"'=Y(G$3&gt;=$E3 , G$3&lt;=$F3)"</formula>
    </cfRule>
  </conditionalFormatting>
  <conditionalFormatting sqref="Y22">
    <cfRule type="expression" dxfId="2702" priority="2703">
      <formula>"'=Y(G$3&gt;=$E3 , G$3&lt;=$F3)"</formula>
    </cfRule>
  </conditionalFormatting>
  <conditionalFormatting sqref="E22">
    <cfRule type="expression" dxfId="2701" priority="2702">
      <formula>"'=Y(G$3&gt;=$E3 , G$3&lt;=$F3)"</formula>
    </cfRule>
  </conditionalFormatting>
  <conditionalFormatting sqref="I22">
    <cfRule type="expression" dxfId="2700" priority="2701">
      <formula>"'=Y(G$3&gt;=$E3 , G$3&lt;=$F3)"</formula>
    </cfRule>
  </conditionalFormatting>
  <conditionalFormatting sqref="M22">
    <cfRule type="expression" dxfId="2699" priority="2700">
      <formula>"'=Y(G$3&gt;=$E3 , G$3&lt;=$F3)"</formula>
    </cfRule>
  </conditionalFormatting>
  <conditionalFormatting sqref="U22 Y22">
    <cfRule type="expression" dxfId="2698" priority="2699">
      <formula>"'=Y(G$3&gt;=$E3 , G$3&lt;=$F3)"</formula>
    </cfRule>
  </conditionalFormatting>
  <conditionalFormatting sqref="E22">
    <cfRule type="expression" dxfId="2697" priority="2698">
      <formula>"'=Y(G$3&gt;=$E3 , G$3&lt;=$F3)"</formula>
    </cfRule>
  </conditionalFormatting>
  <conditionalFormatting sqref="I22">
    <cfRule type="expression" dxfId="2696" priority="2697">
      <formula>"'=Y(G$3&gt;=$E3 , G$3&lt;=$F3)"</formula>
    </cfRule>
  </conditionalFormatting>
  <conditionalFormatting sqref="M22 Q22 U22 Y22">
    <cfRule type="expression" dxfId="2695" priority="2696">
      <formula>"'=Y(G$3&gt;=$E3 , G$3&lt;=$F3)"</formula>
    </cfRule>
  </conditionalFormatting>
  <conditionalFormatting sqref="I22">
    <cfRule type="expression" dxfId="2694" priority="2694">
      <formula>"'=Y(G$3&gt;=$E3 , G$3&lt;=$F3)"</formula>
    </cfRule>
  </conditionalFormatting>
  <conditionalFormatting sqref="E22">
    <cfRule type="expression" dxfId="2693" priority="2695">
      <formula>"'=Y(G$3&gt;=$E3 , G$3&lt;=$F3)"</formula>
    </cfRule>
  </conditionalFormatting>
  <conditionalFormatting sqref="M22 Q22 U22 Y22">
    <cfRule type="expression" dxfId="2692" priority="2693">
      <formula>"'=Y(G$3&gt;=$E3 , G$3&lt;=$F3)"</formula>
    </cfRule>
  </conditionalFormatting>
  <conditionalFormatting sqref="I22">
    <cfRule type="expression" dxfId="2691" priority="2692">
      <formula>"'=Y(G$3&gt;=$E3 , G$3&lt;=$F3)"</formula>
    </cfRule>
  </conditionalFormatting>
  <conditionalFormatting sqref="M22 Q22 U22 Y22">
    <cfRule type="expression" dxfId="2690" priority="2691">
      <formula>"'=Y(G$3&gt;=$E3 , G$3&lt;=$F3)"</formula>
    </cfRule>
  </conditionalFormatting>
  <conditionalFormatting sqref="I22 M22 Q22 U22 Y22">
    <cfRule type="expression" dxfId="2689" priority="2690">
      <formula>"'=Y(G$3&gt;=$E3 , G$3&lt;=$F3)"</formula>
    </cfRule>
  </conditionalFormatting>
  <conditionalFormatting sqref="I22 M22 Q22 U22 Y22">
    <cfRule type="expression" dxfId="2688" priority="2689">
      <formula>"'=Y(G$3&gt;=$E3 , G$3&lt;=$F3)"</formula>
    </cfRule>
  </conditionalFormatting>
  <conditionalFormatting sqref="F22:H22">
    <cfRule type="expression" dxfId="2687" priority="2688">
      <formula>"'=Y(G$3&gt;=$E3 , G$3&lt;=$F3)"</formula>
    </cfRule>
  </conditionalFormatting>
  <conditionalFormatting sqref="I22">
    <cfRule type="expression" dxfId="2686" priority="2687">
      <formula>"'=Y(G$3&gt;=$E3 , G$3&lt;=$F3)"</formula>
    </cfRule>
  </conditionalFormatting>
  <conditionalFormatting sqref="M22 Q22 U22 Y22">
    <cfRule type="expression" dxfId="2685" priority="2686">
      <formula>"'=Y(G$3&gt;=$E3 , G$3&lt;=$F3)"</formula>
    </cfRule>
  </conditionalFormatting>
  <conditionalFormatting sqref="I22 M22 Q22 U22 Y22">
    <cfRule type="expression" dxfId="2684" priority="2685">
      <formula>"'=Y(G$3&gt;=$E3 , G$3&lt;=$F3)"</formula>
    </cfRule>
  </conditionalFormatting>
  <conditionalFormatting sqref="I22 M22 Q22 U22 Y22">
    <cfRule type="expression" dxfId="2683" priority="2684">
      <formula>"'=Y(G$3&gt;=$E3 , G$3&lt;=$F3)"</formula>
    </cfRule>
  </conditionalFormatting>
  <conditionalFormatting sqref="F22:H22">
    <cfRule type="expression" dxfId="2682" priority="2683">
      <formula>"'=Y(G$3&gt;=$E3 , G$3&lt;=$F3)"</formula>
    </cfRule>
  </conditionalFormatting>
  <conditionalFormatting sqref="I22">
    <cfRule type="expression" dxfId="2681" priority="2682">
      <formula>"'=Y(G$3&gt;=$E3 , G$3&lt;=$F3)"</formula>
    </cfRule>
  </conditionalFormatting>
  <conditionalFormatting sqref="M22 Q22 U22 Y22">
    <cfRule type="expression" dxfId="2680" priority="2681">
      <formula>"'=Y(G$3&gt;=$E3 , G$3&lt;=$F3)"</formula>
    </cfRule>
  </conditionalFormatting>
  <conditionalFormatting sqref="E22">
    <cfRule type="expression" dxfId="2679" priority="2680">
      <formula>"'=Y(G$3&gt;=$E3 , G$3&lt;=$F3)"</formula>
    </cfRule>
  </conditionalFormatting>
  <conditionalFormatting sqref="I22 M22 Q22 U22 Y22">
    <cfRule type="expression" dxfId="2678" priority="2679">
      <formula>"'=Y(G$3&gt;=$E3 , G$3&lt;=$F3)"</formula>
    </cfRule>
  </conditionalFormatting>
  <conditionalFormatting sqref="I22 M22 Q22 U22 Y22">
    <cfRule type="expression" dxfId="2677" priority="2678">
      <formula>"'=Y(G$3&gt;=$E3 , G$3&lt;=$F3)"</formula>
    </cfRule>
  </conditionalFormatting>
  <conditionalFormatting sqref="F22:H22">
    <cfRule type="expression" dxfId="2676" priority="2677">
      <formula>"'=Y(G$3&gt;=$E3 , G$3&lt;=$F3)"</formula>
    </cfRule>
  </conditionalFormatting>
  <conditionalFormatting sqref="I22 M22 Q22 U22 Y22">
    <cfRule type="expression" dxfId="2675" priority="2676">
      <formula>"'=Y(G$3&gt;=$E3 , G$3&lt;=$F3)"</formula>
    </cfRule>
  </conditionalFormatting>
  <conditionalFormatting sqref="I22 M22 Q22 U22 Y22">
    <cfRule type="expression" dxfId="2674" priority="2675">
      <formula>"'=Y(G$3&gt;=$E3 , G$3&lt;=$F3)"</formula>
    </cfRule>
  </conditionalFormatting>
  <conditionalFormatting sqref="F22:H22">
    <cfRule type="expression" dxfId="2673" priority="2674">
      <formula>"'=Y(G$3&gt;=$E3 , G$3&lt;=$F3)"</formula>
    </cfRule>
  </conditionalFormatting>
  <conditionalFormatting sqref="I22 M22 Q22 U22 Y22">
    <cfRule type="expression" dxfId="2672" priority="2673">
      <formula>"'=Y(G$3&gt;=$E3 , G$3&lt;=$F3)"</formula>
    </cfRule>
  </conditionalFormatting>
  <conditionalFormatting sqref="F22:H22">
    <cfRule type="expression" dxfId="2671" priority="2672">
      <formula>"'=Y(G$3&gt;=$E3 , G$3&lt;=$F3)"</formula>
    </cfRule>
  </conditionalFormatting>
  <conditionalFormatting sqref="I22 M22 Q22 U22 Y22">
    <cfRule type="expression" dxfId="2670" priority="2671">
      <formula>"'=Y(G$3&gt;=$E3 , G$3&lt;=$F3)"</formula>
    </cfRule>
  </conditionalFormatting>
  <conditionalFormatting sqref="I22 M22 Q22 U22 Y22">
    <cfRule type="expression" dxfId="2669" priority="2670">
      <formula>"'=Y(G$3&gt;=$E3 , G$3&lt;=$F3)"</formula>
    </cfRule>
  </conditionalFormatting>
  <conditionalFormatting sqref="I22 M22 Q22 U22 Y22">
    <cfRule type="expression" dxfId="2668" priority="2669">
      <formula>"'=Y(G$3&gt;=$E3 , G$3&lt;=$F3)"</formula>
    </cfRule>
  </conditionalFormatting>
  <conditionalFormatting sqref="I22 M22 Q22 U22 Y22">
    <cfRule type="expression" dxfId="2667" priority="2668">
      <formula>"'=Y(G$3&gt;=$E3 , G$3&lt;=$F3)"</formula>
    </cfRule>
  </conditionalFormatting>
  <conditionalFormatting sqref="J22:L22">
    <cfRule type="expression" dxfId="2666" priority="2667">
      <formula>"'=Y(G$3&gt;=$E3 , G$3&lt;=$F3)"</formula>
    </cfRule>
  </conditionalFormatting>
  <conditionalFormatting sqref="N22:P22">
    <cfRule type="expression" dxfId="2665" priority="2666">
      <formula>"'=Y(G$3&gt;=$E3 , G$3&lt;=$F3)"</formula>
    </cfRule>
  </conditionalFormatting>
  <conditionalFormatting sqref="R22:T22">
    <cfRule type="expression" dxfId="2664" priority="2665">
      <formula>"'=Y(G$3&gt;=$E3 , G$3&lt;=$F3)"</formula>
    </cfRule>
  </conditionalFormatting>
  <conditionalFormatting sqref="V22:X22">
    <cfRule type="expression" dxfId="2663" priority="2664">
      <formula>"'=Y(G$3&gt;=$E3 , G$3&lt;=$F3)"</formula>
    </cfRule>
  </conditionalFormatting>
  <conditionalFormatting sqref="Z22:AB22">
    <cfRule type="expression" dxfId="2662" priority="2663">
      <formula>"'=Y(G$3&gt;=$E3 , G$3&lt;=$F3)"</formula>
    </cfRule>
  </conditionalFormatting>
  <conditionalFormatting sqref="F22:H22">
    <cfRule type="expression" dxfId="2661" priority="2662">
      <formula>"'=Y(G$3&gt;=$E3 , G$3&lt;=$F3)"</formula>
    </cfRule>
  </conditionalFormatting>
  <conditionalFormatting sqref="F22:H22">
    <cfRule type="expression" dxfId="2660" priority="2661">
      <formula>"'=Y(G$3&gt;=$E3 , G$3&lt;=$F3)"</formula>
    </cfRule>
  </conditionalFormatting>
  <conditionalFormatting sqref="F22:H22">
    <cfRule type="expression" dxfId="2659" priority="2660">
      <formula>"'=Y(G$3&gt;=$E3 , G$3&lt;=$F3)"</formula>
    </cfRule>
  </conditionalFormatting>
  <conditionalFormatting sqref="I22">
    <cfRule type="expression" dxfId="2658" priority="2659">
      <formula>"'=Y(G$3&gt;=$E3 , G$3&lt;=$F3)"</formula>
    </cfRule>
  </conditionalFormatting>
  <conditionalFormatting sqref="I22">
    <cfRule type="expression" dxfId="2657" priority="2658">
      <formula>"'=Y(G$3&gt;=$E3 , G$3&lt;=$F3)"</formula>
    </cfRule>
  </conditionalFormatting>
  <conditionalFormatting sqref="I22">
    <cfRule type="expression" dxfId="2656" priority="2657">
      <formula>"'=Y(G$3&gt;=$E3 , G$3&lt;=$F3)"</formula>
    </cfRule>
  </conditionalFormatting>
  <conditionalFormatting sqref="I22">
    <cfRule type="expression" dxfId="2655" priority="2656">
      <formula>"'=Y(G$3&gt;=$E3 , G$3&lt;=$F3)"</formula>
    </cfRule>
  </conditionalFormatting>
  <conditionalFormatting sqref="I22">
    <cfRule type="expression" dxfId="2654" priority="2655">
      <formula>"'=Y(G$3&gt;=$E3 , G$3&lt;=$F3)"</formula>
    </cfRule>
  </conditionalFormatting>
  <conditionalFormatting sqref="I22">
    <cfRule type="expression" dxfId="2653" priority="2654">
      <formula>"'=Y(G$3&gt;=$E3 , G$3&lt;=$F3)"</formula>
    </cfRule>
  </conditionalFormatting>
  <conditionalFormatting sqref="I22">
    <cfRule type="expression" dxfId="2652" priority="2653">
      <formula>"'=Y(G$3&gt;=$E3 , G$3&lt;=$F3)"</formula>
    </cfRule>
  </conditionalFormatting>
  <conditionalFormatting sqref="I22">
    <cfRule type="expression" dxfId="2651" priority="2652">
      <formula>"'=Y(G$3&gt;=$E3 , G$3&lt;=$F3)"</formula>
    </cfRule>
  </conditionalFormatting>
  <conditionalFormatting sqref="I22">
    <cfRule type="expression" dxfId="2650" priority="2651">
      <formula>"'=Y(G$3&gt;=$E3 , G$3&lt;=$F3)"</formula>
    </cfRule>
  </conditionalFormatting>
  <conditionalFormatting sqref="I22">
    <cfRule type="expression" dxfId="2649" priority="2650">
      <formula>"'=Y(G$3&gt;=$E3 , G$3&lt;=$F3)"</formula>
    </cfRule>
  </conditionalFormatting>
  <conditionalFormatting sqref="I22">
    <cfRule type="expression" dxfId="2648" priority="2649">
      <formula>"'=Y(G$3&gt;=$E3 , G$3&lt;=$F3)"</formula>
    </cfRule>
  </conditionalFormatting>
  <conditionalFormatting sqref="I22">
    <cfRule type="expression" dxfId="2647" priority="2648">
      <formula>"'=Y(G$3&gt;=$E3 , G$3&lt;=$F3)"</formula>
    </cfRule>
  </conditionalFormatting>
  <conditionalFormatting sqref="I22">
    <cfRule type="expression" dxfId="2646" priority="2647">
      <formula>"'=Y(G$3&gt;=$E3 , G$3&lt;=$F3)"</formula>
    </cfRule>
  </conditionalFormatting>
  <conditionalFormatting sqref="I22">
    <cfRule type="expression" dxfId="2645" priority="2646">
      <formula>"'=Y(G$3&gt;=$E3 , G$3&lt;=$F3)"</formula>
    </cfRule>
  </conditionalFormatting>
  <conditionalFormatting sqref="I22">
    <cfRule type="expression" dxfId="2644" priority="2645">
      <formula>"'=Y(G$3&gt;=$E3 , G$3&lt;=$F3)"</formula>
    </cfRule>
  </conditionalFormatting>
  <conditionalFormatting sqref="I22">
    <cfRule type="expression" dxfId="2643" priority="2644">
      <formula>"'=Y(G$3&gt;=$E3 , G$3&lt;=$F3)"</formula>
    </cfRule>
  </conditionalFormatting>
  <conditionalFormatting sqref="I22">
    <cfRule type="expression" dxfId="2642" priority="2643">
      <formula>"'=Y(G$3&gt;=$E3 , G$3&lt;=$F3)"</formula>
    </cfRule>
  </conditionalFormatting>
  <conditionalFormatting sqref="I22">
    <cfRule type="expression" dxfId="2641" priority="2642">
      <formula>"'=Y(G$3&gt;=$E3 , G$3&lt;=$F3)"</formula>
    </cfRule>
  </conditionalFormatting>
  <conditionalFormatting sqref="I22">
    <cfRule type="expression" dxfId="2640" priority="2641">
      <formula>"'=Y(G$3&gt;=$E3 , G$3&lt;=$F3)"</formula>
    </cfRule>
  </conditionalFormatting>
  <conditionalFormatting sqref="I22">
    <cfRule type="expression" dxfId="2639" priority="2640">
      <formula>"'=Y(G$3&gt;=$E3 , G$3&lt;=$F3)"</formula>
    </cfRule>
  </conditionalFormatting>
  <conditionalFormatting sqref="I22">
    <cfRule type="expression" dxfId="2638" priority="2639">
      <formula>"'=Y(G$3&gt;=$E3 , G$3&lt;=$F3)"</formula>
    </cfRule>
  </conditionalFormatting>
  <conditionalFormatting sqref="I22">
    <cfRule type="expression" dxfId="2637" priority="2638">
      <formula>"'=Y(G$3&gt;=$E3 , G$3&lt;=$F3)"</formula>
    </cfRule>
  </conditionalFormatting>
  <conditionalFormatting sqref="I22">
    <cfRule type="expression" dxfId="2636" priority="2637">
      <formula>"'=Y(G$3&gt;=$E3 , G$3&lt;=$F3)"</formula>
    </cfRule>
  </conditionalFormatting>
  <conditionalFormatting sqref="J22">
    <cfRule type="expression" dxfId="2635" priority="2636">
      <formula>"'=Y(G$3&gt;=$E3 , G$3&lt;=$F3)"</formula>
    </cfRule>
  </conditionalFormatting>
  <conditionalFormatting sqref="I22">
    <cfRule type="expression" dxfId="2634" priority="2635">
      <formula>"'=Y(G$3&gt;=$E3 , G$3&lt;=$F3)"</formula>
    </cfRule>
  </conditionalFormatting>
  <conditionalFormatting sqref="I22">
    <cfRule type="expression" dxfId="2633" priority="2634">
      <formula>"'=Y(G$3&gt;=$E3 , G$3&lt;=$F3)"</formula>
    </cfRule>
  </conditionalFormatting>
  <conditionalFormatting sqref="M24">
    <cfRule type="expression" dxfId="2632" priority="2633">
      <formula>"'=Y(G$3&gt;=$E3 , G$3&lt;=$F3)"</formula>
    </cfRule>
  </conditionalFormatting>
  <conditionalFormatting sqref="Q24">
    <cfRule type="expression" dxfId="2631" priority="2632">
      <formula>"'=Y(G$3&gt;=$E3 , G$3&lt;=$F3)"</formula>
    </cfRule>
  </conditionalFormatting>
  <conditionalFormatting sqref="Y24">
    <cfRule type="expression" dxfId="2630" priority="2631">
      <formula>"'=Y(G$3&gt;=$E3 , G$3&lt;=$F3)"</formula>
    </cfRule>
  </conditionalFormatting>
  <conditionalFormatting sqref="E24">
    <cfRule type="expression" dxfId="2629" priority="2630">
      <formula>"'=Y(G$3&gt;=$E3 , G$3&lt;=$F3)"</formula>
    </cfRule>
  </conditionalFormatting>
  <conditionalFormatting sqref="I24">
    <cfRule type="expression" dxfId="2628" priority="2629">
      <formula>"'=Y(G$3&gt;=$E3 , G$3&lt;=$F3)"</formula>
    </cfRule>
  </conditionalFormatting>
  <conditionalFormatting sqref="I24">
    <cfRule type="expression" dxfId="2627" priority="2628">
      <formula>"'=Y(G$3&gt;=$E3 , G$3&lt;=$F3)"</formula>
    </cfRule>
  </conditionalFormatting>
  <conditionalFormatting sqref="K24">
    <cfRule type="expression" dxfId="2626" priority="2627">
      <formula>"'=Y(G$3&gt;=$E3 , G$3&lt;=$F3)"</formula>
    </cfRule>
  </conditionalFormatting>
  <conditionalFormatting sqref="M24">
    <cfRule type="expression" dxfId="2625" priority="2626">
      <formula>"'=Y(G$3&gt;=$E3 , G$3&lt;=$F3)"</formula>
    </cfRule>
  </conditionalFormatting>
  <conditionalFormatting sqref="U24">
    <cfRule type="expression" dxfId="2624" priority="2625">
      <formula>"'=Y(G$3&gt;=$E3 , G$3&lt;=$F3)"</formula>
    </cfRule>
  </conditionalFormatting>
  <conditionalFormatting sqref="M24">
    <cfRule type="expression" dxfId="2623" priority="2624">
      <formula>"'=Y(G$3&gt;=$E3 , G$3&lt;=$F3)"</formula>
    </cfRule>
  </conditionalFormatting>
  <conditionalFormatting sqref="Q24">
    <cfRule type="expression" dxfId="2622" priority="2623">
      <formula>"'=Y(G$3&gt;=$E3 , G$3&lt;=$F3)"</formula>
    </cfRule>
  </conditionalFormatting>
  <conditionalFormatting sqref="Y24">
    <cfRule type="expression" dxfId="2621" priority="2622">
      <formula>"'=Y(G$3&gt;=$E3 , G$3&lt;=$F3)"</formula>
    </cfRule>
  </conditionalFormatting>
  <conditionalFormatting sqref="E24">
    <cfRule type="expression" dxfId="2620" priority="2621">
      <formula>"'=Y(G$3&gt;=$E3 , G$3&lt;=$F3)"</formula>
    </cfRule>
  </conditionalFormatting>
  <conditionalFormatting sqref="I24">
    <cfRule type="expression" dxfId="2619" priority="2620">
      <formula>"'=Y(G$3&gt;=$E3 , G$3&lt;=$F3)"</formula>
    </cfRule>
  </conditionalFormatting>
  <conditionalFormatting sqref="M24">
    <cfRule type="expression" dxfId="2618" priority="2619">
      <formula>"'=Y(G$3&gt;=$E3 , G$3&lt;=$F3)"</formula>
    </cfRule>
  </conditionalFormatting>
  <conditionalFormatting sqref="U24 Y24">
    <cfRule type="expression" dxfId="2617" priority="2618">
      <formula>"'=Y(G$3&gt;=$E3 , G$3&lt;=$F3)"</formula>
    </cfRule>
  </conditionalFormatting>
  <conditionalFormatting sqref="E24">
    <cfRule type="expression" dxfId="2616" priority="2617">
      <formula>"'=Y(G$3&gt;=$E3 , G$3&lt;=$F3)"</formula>
    </cfRule>
  </conditionalFormatting>
  <conditionalFormatting sqref="I24">
    <cfRule type="expression" dxfId="2615" priority="2616">
      <formula>"'=Y(G$3&gt;=$E3 , G$3&lt;=$F3)"</formula>
    </cfRule>
  </conditionalFormatting>
  <conditionalFormatting sqref="M24 Q24 U24 Y24">
    <cfRule type="expression" dxfId="2614" priority="2615">
      <formula>"'=Y(G$3&gt;=$E3 , G$3&lt;=$F3)"</formula>
    </cfRule>
  </conditionalFormatting>
  <conditionalFormatting sqref="I24">
    <cfRule type="expression" dxfId="2613" priority="2613">
      <formula>"'=Y(G$3&gt;=$E3 , G$3&lt;=$F3)"</formula>
    </cfRule>
  </conditionalFormatting>
  <conditionalFormatting sqref="E24">
    <cfRule type="expression" dxfId="2612" priority="2614">
      <formula>"'=Y(G$3&gt;=$E3 , G$3&lt;=$F3)"</formula>
    </cfRule>
  </conditionalFormatting>
  <conditionalFormatting sqref="M24 Q24 U24 Y24">
    <cfRule type="expression" dxfId="2611" priority="2612">
      <formula>"'=Y(G$3&gt;=$E3 , G$3&lt;=$F3)"</formula>
    </cfRule>
  </conditionalFormatting>
  <conditionalFormatting sqref="I24">
    <cfRule type="expression" dxfId="2610" priority="2611">
      <formula>"'=Y(G$3&gt;=$E3 , G$3&lt;=$F3)"</formula>
    </cfRule>
  </conditionalFormatting>
  <conditionalFormatting sqref="M24 Q24 U24 Y24">
    <cfRule type="expression" dxfId="2609" priority="2610">
      <formula>"'=Y(G$3&gt;=$E3 , G$3&lt;=$F3)"</formula>
    </cfRule>
  </conditionalFormatting>
  <conditionalFormatting sqref="I24 M24 Q24 U24 Y24">
    <cfRule type="expression" dxfId="2608" priority="2609">
      <formula>"'=Y(G$3&gt;=$E3 , G$3&lt;=$F3)"</formula>
    </cfRule>
  </conditionalFormatting>
  <conditionalFormatting sqref="I24 M24 Q24 U24 Y24">
    <cfRule type="expression" dxfId="2607" priority="2608">
      <formula>"'=Y(G$3&gt;=$E3 , G$3&lt;=$F3)"</formula>
    </cfRule>
  </conditionalFormatting>
  <conditionalFormatting sqref="F24:H24">
    <cfRule type="expression" dxfId="2606" priority="2607">
      <formula>"'=Y(G$3&gt;=$E3 , G$3&lt;=$F3)"</formula>
    </cfRule>
  </conditionalFormatting>
  <conditionalFormatting sqref="I24">
    <cfRule type="expression" dxfId="2605" priority="2606">
      <formula>"'=Y(G$3&gt;=$E3 , G$3&lt;=$F3)"</formula>
    </cfRule>
  </conditionalFormatting>
  <conditionalFormatting sqref="M24 Q24 U24 Y24">
    <cfRule type="expression" dxfId="2604" priority="2605">
      <formula>"'=Y(G$3&gt;=$E3 , G$3&lt;=$F3)"</formula>
    </cfRule>
  </conditionalFormatting>
  <conditionalFormatting sqref="I24 M24 Q24 U24 Y24">
    <cfRule type="expression" dxfId="2603" priority="2604">
      <formula>"'=Y(G$3&gt;=$E3 , G$3&lt;=$F3)"</formula>
    </cfRule>
  </conditionalFormatting>
  <conditionalFormatting sqref="I24 M24 Q24 U24 Y24">
    <cfRule type="expression" dxfId="2602" priority="2603">
      <formula>"'=Y(G$3&gt;=$E3 , G$3&lt;=$F3)"</formula>
    </cfRule>
  </conditionalFormatting>
  <conditionalFormatting sqref="F24:H24">
    <cfRule type="expression" dxfId="2601" priority="2602">
      <formula>"'=Y(G$3&gt;=$E3 , G$3&lt;=$F3)"</formula>
    </cfRule>
  </conditionalFormatting>
  <conditionalFormatting sqref="I24">
    <cfRule type="expression" dxfId="2600" priority="2601">
      <formula>"'=Y(G$3&gt;=$E3 , G$3&lt;=$F3)"</formula>
    </cfRule>
  </conditionalFormatting>
  <conditionalFormatting sqref="M24 Q24 U24 Y24">
    <cfRule type="expression" dxfId="2599" priority="2600">
      <formula>"'=Y(G$3&gt;=$E3 , G$3&lt;=$F3)"</formula>
    </cfRule>
  </conditionalFormatting>
  <conditionalFormatting sqref="E24">
    <cfRule type="expression" dxfId="2598" priority="2599">
      <formula>"'=Y(G$3&gt;=$E3 , G$3&lt;=$F3)"</formula>
    </cfRule>
  </conditionalFormatting>
  <conditionalFormatting sqref="I24 M24 Q24 U24 Y24">
    <cfRule type="expression" dxfId="2597" priority="2598">
      <formula>"'=Y(G$3&gt;=$E3 , G$3&lt;=$F3)"</formula>
    </cfRule>
  </conditionalFormatting>
  <conditionalFormatting sqref="I24 M24 Q24 U24 Y24">
    <cfRule type="expression" dxfId="2596" priority="2597">
      <formula>"'=Y(G$3&gt;=$E3 , G$3&lt;=$F3)"</formula>
    </cfRule>
  </conditionalFormatting>
  <conditionalFormatting sqref="F24:H24">
    <cfRule type="expression" dxfId="2595" priority="2596">
      <formula>"'=Y(G$3&gt;=$E3 , G$3&lt;=$F3)"</formula>
    </cfRule>
  </conditionalFormatting>
  <conditionalFormatting sqref="I24 M24 Q24 U24 Y24">
    <cfRule type="expression" dxfId="2594" priority="2595">
      <formula>"'=Y(G$3&gt;=$E3 , G$3&lt;=$F3)"</formula>
    </cfRule>
  </conditionalFormatting>
  <conditionalFormatting sqref="I24 M24 Q24 U24 Y24">
    <cfRule type="expression" dxfId="2593" priority="2594">
      <formula>"'=Y(G$3&gt;=$E3 , G$3&lt;=$F3)"</formula>
    </cfRule>
  </conditionalFormatting>
  <conditionalFormatting sqref="F24:H24">
    <cfRule type="expression" dxfId="2592" priority="2593">
      <formula>"'=Y(G$3&gt;=$E3 , G$3&lt;=$F3)"</formula>
    </cfRule>
  </conditionalFormatting>
  <conditionalFormatting sqref="I24 M24 Q24 U24 Y24">
    <cfRule type="expression" dxfId="2591" priority="2592">
      <formula>"'=Y(G$3&gt;=$E3 , G$3&lt;=$F3)"</formula>
    </cfRule>
  </conditionalFormatting>
  <conditionalFormatting sqref="F24:H24">
    <cfRule type="expression" dxfId="2590" priority="2591">
      <formula>"'=Y(G$3&gt;=$E3 , G$3&lt;=$F3)"</formula>
    </cfRule>
  </conditionalFormatting>
  <conditionalFormatting sqref="I24 M24 Q24 U24 Y24">
    <cfRule type="expression" dxfId="2589" priority="2590">
      <formula>"'=Y(G$3&gt;=$E3 , G$3&lt;=$F3)"</formula>
    </cfRule>
  </conditionalFormatting>
  <conditionalFormatting sqref="I24 M24 Q24 U24 Y24">
    <cfRule type="expression" dxfId="2588" priority="2589">
      <formula>"'=Y(G$3&gt;=$E3 , G$3&lt;=$F3)"</formula>
    </cfRule>
  </conditionalFormatting>
  <conditionalFormatting sqref="I24 M24 Q24 U24 Y24">
    <cfRule type="expression" dxfId="2587" priority="2588">
      <formula>"'=Y(G$3&gt;=$E3 , G$3&lt;=$F3)"</formula>
    </cfRule>
  </conditionalFormatting>
  <conditionalFormatting sqref="I24 M24 Q24 U24 Y24">
    <cfRule type="expression" dxfId="2586" priority="2587">
      <formula>"'=Y(G$3&gt;=$E3 , G$3&lt;=$F3)"</formula>
    </cfRule>
  </conditionalFormatting>
  <conditionalFormatting sqref="J24:L24">
    <cfRule type="expression" dxfId="2585" priority="2586">
      <formula>"'=Y(G$3&gt;=$E3 , G$3&lt;=$F3)"</formula>
    </cfRule>
  </conditionalFormatting>
  <conditionalFormatting sqref="N24:P24">
    <cfRule type="expression" dxfId="2584" priority="2585">
      <formula>"'=Y(G$3&gt;=$E3 , G$3&lt;=$F3)"</formula>
    </cfRule>
  </conditionalFormatting>
  <conditionalFormatting sqref="R24:T24">
    <cfRule type="expression" dxfId="2583" priority="2584">
      <formula>"'=Y(G$3&gt;=$E3 , G$3&lt;=$F3)"</formula>
    </cfRule>
  </conditionalFormatting>
  <conditionalFormatting sqref="V24:X24">
    <cfRule type="expression" dxfId="2582" priority="2583">
      <formula>"'=Y(G$3&gt;=$E3 , G$3&lt;=$F3)"</formula>
    </cfRule>
  </conditionalFormatting>
  <conditionalFormatting sqref="Z24:AB24">
    <cfRule type="expression" dxfId="2581" priority="2582">
      <formula>"'=Y(G$3&gt;=$E3 , G$3&lt;=$F3)"</formula>
    </cfRule>
  </conditionalFormatting>
  <conditionalFormatting sqref="F24:H24">
    <cfRule type="expression" dxfId="2580" priority="2581">
      <formula>"'=Y(G$3&gt;=$E3 , G$3&lt;=$F3)"</formula>
    </cfRule>
  </conditionalFormatting>
  <conditionalFormatting sqref="F24:H24">
    <cfRule type="expression" dxfId="2579" priority="2580">
      <formula>"'=Y(G$3&gt;=$E3 , G$3&lt;=$F3)"</formula>
    </cfRule>
  </conditionalFormatting>
  <conditionalFormatting sqref="I24">
    <cfRule type="expression" dxfId="2578" priority="2578">
      <formula>"'=Y(G$3&gt;=$E3 , G$3&lt;=$F3)"</formula>
    </cfRule>
  </conditionalFormatting>
  <conditionalFormatting sqref="I24">
    <cfRule type="expression" dxfId="2577" priority="2577">
      <formula>"'=Y(G$3&gt;=$E3 , G$3&lt;=$F3)"</formula>
    </cfRule>
  </conditionalFormatting>
  <conditionalFormatting sqref="I24">
    <cfRule type="expression" dxfId="2576" priority="2576">
      <formula>"'=Y(G$3&gt;=$E3 , G$3&lt;=$F3)"</formula>
    </cfRule>
  </conditionalFormatting>
  <conditionalFormatting sqref="I24">
    <cfRule type="expression" dxfId="2575" priority="2575">
      <formula>"'=Y(G$3&gt;=$E3 , G$3&lt;=$F3)"</formula>
    </cfRule>
  </conditionalFormatting>
  <conditionalFormatting sqref="I24">
    <cfRule type="expression" dxfId="2574" priority="2574">
      <formula>"'=Y(G$3&gt;=$E3 , G$3&lt;=$F3)"</formula>
    </cfRule>
  </conditionalFormatting>
  <conditionalFormatting sqref="I24">
    <cfRule type="expression" dxfId="2573" priority="2573">
      <formula>"'=Y(G$3&gt;=$E3 , G$3&lt;=$F3)"</formula>
    </cfRule>
  </conditionalFormatting>
  <conditionalFormatting sqref="I24">
    <cfRule type="expression" dxfId="2572" priority="2572">
      <formula>"'=Y(G$3&gt;=$E3 , G$3&lt;=$F3)"</formula>
    </cfRule>
  </conditionalFormatting>
  <conditionalFormatting sqref="I24">
    <cfRule type="expression" dxfId="2571" priority="2571">
      <formula>"'=Y(G$3&gt;=$E3 , G$3&lt;=$F3)"</formula>
    </cfRule>
  </conditionalFormatting>
  <conditionalFormatting sqref="I24">
    <cfRule type="expression" dxfId="2570" priority="2570">
      <formula>"'=Y(G$3&gt;=$E3 , G$3&lt;=$F3)"</formula>
    </cfRule>
  </conditionalFormatting>
  <conditionalFormatting sqref="I24">
    <cfRule type="expression" dxfId="2569" priority="2569">
      <formula>"'=Y(G$3&gt;=$E3 , G$3&lt;=$F3)"</formula>
    </cfRule>
  </conditionalFormatting>
  <conditionalFormatting sqref="I24">
    <cfRule type="expression" dxfId="2568" priority="2568">
      <formula>"'=Y(G$3&gt;=$E3 , G$3&lt;=$F3)"</formula>
    </cfRule>
  </conditionalFormatting>
  <conditionalFormatting sqref="I24">
    <cfRule type="expression" dxfId="2567" priority="2567">
      <formula>"'=Y(G$3&gt;=$E3 , G$3&lt;=$F3)"</formula>
    </cfRule>
  </conditionalFormatting>
  <conditionalFormatting sqref="I24">
    <cfRule type="expression" dxfId="2566" priority="2566">
      <formula>"'=Y(G$3&gt;=$E3 , G$3&lt;=$F3)"</formula>
    </cfRule>
  </conditionalFormatting>
  <conditionalFormatting sqref="I24">
    <cfRule type="expression" dxfId="2565" priority="2565">
      <formula>"'=Y(G$3&gt;=$E3 , G$3&lt;=$F3)"</formula>
    </cfRule>
  </conditionalFormatting>
  <conditionalFormatting sqref="I24">
    <cfRule type="expression" dxfId="2564" priority="2564">
      <formula>"'=Y(G$3&gt;=$E3 , G$3&lt;=$F3)"</formula>
    </cfRule>
  </conditionalFormatting>
  <conditionalFormatting sqref="I24">
    <cfRule type="expression" dxfId="2563" priority="2563">
      <formula>"'=Y(G$3&gt;=$E3 , G$3&lt;=$F3)"</formula>
    </cfRule>
  </conditionalFormatting>
  <conditionalFormatting sqref="I24">
    <cfRule type="expression" dxfId="2562" priority="2562">
      <formula>"'=Y(G$3&gt;=$E3 , G$3&lt;=$F3)"</formula>
    </cfRule>
  </conditionalFormatting>
  <conditionalFormatting sqref="I24">
    <cfRule type="expression" dxfId="2561" priority="2561">
      <formula>"'=Y(G$3&gt;=$E3 , G$3&lt;=$F3)"</formula>
    </cfRule>
  </conditionalFormatting>
  <conditionalFormatting sqref="I24">
    <cfRule type="expression" dxfId="2560" priority="2560">
      <formula>"'=Y(G$3&gt;=$E3 , G$3&lt;=$F3)"</formula>
    </cfRule>
  </conditionalFormatting>
  <conditionalFormatting sqref="I24">
    <cfRule type="expression" dxfId="2559" priority="2559">
      <formula>"'=Y(G$3&gt;=$E3 , G$3&lt;=$F3)"</formula>
    </cfRule>
  </conditionalFormatting>
  <conditionalFormatting sqref="I24">
    <cfRule type="expression" dxfId="2558" priority="2558">
      <formula>"'=Y(G$3&gt;=$E3 , G$3&lt;=$F3)"</formula>
    </cfRule>
  </conditionalFormatting>
  <conditionalFormatting sqref="I24">
    <cfRule type="expression" dxfId="2557" priority="2557">
      <formula>"'=Y(G$3&gt;=$E3 , G$3&lt;=$F3)"</formula>
    </cfRule>
  </conditionalFormatting>
  <conditionalFormatting sqref="I24">
    <cfRule type="expression" dxfId="2556" priority="2556">
      <formula>"'=Y(G$3&gt;=$E3 , G$3&lt;=$F3)"</formula>
    </cfRule>
  </conditionalFormatting>
  <conditionalFormatting sqref="J24">
    <cfRule type="expression" dxfId="2555" priority="2555">
      <formula>"'=Y(G$3&gt;=$E3 , G$3&lt;=$F3)"</formula>
    </cfRule>
  </conditionalFormatting>
  <conditionalFormatting sqref="I24">
    <cfRule type="expression" dxfId="2554" priority="2554">
      <formula>"'=Y(G$3&gt;=$E3 , G$3&lt;=$F3)"</formula>
    </cfRule>
  </conditionalFormatting>
  <conditionalFormatting sqref="I24">
    <cfRule type="expression" dxfId="2553" priority="2553">
      <formula>"'=Y(G$3&gt;=$E3 , G$3&lt;=$F3)"</formula>
    </cfRule>
  </conditionalFormatting>
  <conditionalFormatting sqref="Q26 Q28">
    <cfRule type="expression" dxfId="2552" priority="2552">
      <formula>"'=Y(G$3&gt;=$E3 , G$3&lt;=$F3)"</formula>
    </cfRule>
  </conditionalFormatting>
  <conditionalFormatting sqref="Y26 Y28">
    <cfRule type="expression" dxfId="2551" priority="2551">
      <formula>"'=Y(G$3&gt;=$E3 , G$3&lt;=$F3)"</formula>
    </cfRule>
  </conditionalFormatting>
  <conditionalFormatting sqref="E26 E28">
    <cfRule type="expression" dxfId="2550" priority="2550">
      <formula>"'=Y(G$3&gt;=$E3 , G$3&lt;=$F3)"</formula>
    </cfRule>
  </conditionalFormatting>
  <conditionalFormatting sqref="M26 M28">
    <cfRule type="expression" dxfId="2549" priority="2549">
      <formula>"'=Y(G$3&gt;=$E3 , G$3&lt;=$F3)"</formula>
    </cfRule>
  </conditionalFormatting>
  <conditionalFormatting sqref="M26 M28">
    <cfRule type="expression" dxfId="2548" priority="2548">
      <formula>"'=Y(G$3&gt;=$E3 , G$3&lt;=$F3)"</formula>
    </cfRule>
  </conditionalFormatting>
  <conditionalFormatting sqref="U26 U28">
    <cfRule type="expression" dxfId="2547" priority="2547">
      <formula>"'=Y(G$3&gt;=$E3 , G$3&lt;=$F3)"</formula>
    </cfRule>
  </conditionalFormatting>
  <conditionalFormatting sqref="I26 I28">
    <cfRule type="expression" dxfId="2546" priority="2546">
      <formula>"'=Y(G$3&gt;=$E3 , G$3&lt;=$F3)"</formula>
    </cfRule>
  </conditionalFormatting>
  <conditionalFormatting sqref="M26 M28">
    <cfRule type="expression" dxfId="2545" priority="2545">
      <formula>"'=Y(G$3&gt;=$E3 , G$3&lt;=$F3)"</formula>
    </cfRule>
  </conditionalFormatting>
  <conditionalFormatting sqref="Q26 Q28">
    <cfRule type="expression" dxfId="2544" priority="2544">
      <formula>"'=Y(G$3&gt;=$E3 , G$3&lt;=$F3)"</formula>
    </cfRule>
  </conditionalFormatting>
  <conditionalFormatting sqref="Y26 Y28">
    <cfRule type="expression" dxfId="2543" priority="2543">
      <formula>"'=Y(G$3&gt;=$E3 , G$3&lt;=$F3)"</formula>
    </cfRule>
  </conditionalFormatting>
  <conditionalFormatting sqref="E26 E28">
    <cfRule type="expression" dxfId="2542" priority="2542">
      <formula>"'=Y(G$3&gt;=$E3 , G$3&lt;=$F3)"</formula>
    </cfRule>
  </conditionalFormatting>
  <conditionalFormatting sqref="I26 I28">
    <cfRule type="expression" dxfId="2541" priority="2541">
      <formula>"'=Y(G$3&gt;=$E3 , G$3&lt;=$F3)"</formula>
    </cfRule>
  </conditionalFormatting>
  <conditionalFormatting sqref="I26 I28">
    <cfRule type="expression" dxfId="2540" priority="2540">
      <formula>"'=Y(G$3&gt;=$E3 , G$3&lt;=$F3)"</formula>
    </cfRule>
  </conditionalFormatting>
  <conditionalFormatting sqref="K26 K28">
    <cfRule type="expression" dxfId="2539" priority="2539">
      <formula>"'=Y(G$3&gt;=$E3 , G$3&lt;=$F3)"</formula>
    </cfRule>
  </conditionalFormatting>
  <conditionalFormatting sqref="M26 M28">
    <cfRule type="expression" dxfId="2538" priority="2538">
      <formula>"'=Y(G$3&gt;=$E3 , G$3&lt;=$F3)"</formula>
    </cfRule>
  </conditionalFormatting>
  <conditionalFormatting sqref="U26 U28">
    <cfRule type="expression" dxfId="2537" priority="2537">
      <formula>"'=Y(G$3&gt;=$E3 , G$3&lt;=$F3)"</formula>
    </cfRule>
  </conditionalFormatting>
  <conditionalFormatting sqref="M26 M28">
    <cfRule type="expression" dxfId="2536" priority="2536">
      <formula>"'=Y(G$3&gt;=$E3 , G$3&lt;=$F3)"</formula>
    </cfRule>
  </conditionalFormatting>
  <conditionalFormatting sqref="Q26 Q28">
    <cfRule type="expression" dxfId="2535" priority="2535">
      <formula>"'=Y(G$3&gt;=$E3 , G$3&lt;=$F3)"</formula>
    </cfRule>
  </conditionalFormatting>
  <conditionalFormatting sqref="Y26 Y28">
    <cfRule type="expression" dxfId="2534" priority="2534">
      <formula>"'=Y(G$3&gt;=$E3 , G$3&lt;=$F3)"</formula>
    </cfRule>
  </conditionalFormatting>
  <conditionalFormatting sqref="E26 E28">
    <cfRule type="expression" dxfId="2533" priority="2533">
      <formula>"'=Y(G$3&gt;=$E3 , G$3&lt;=$F3)"</formula>
    </cfRule>
  </conditionalFormatting>
  <conditionalFormatting sqref="I26 I28">
    <cfRule type="expression" dxfId="2532" priority="2532">
      <formula>"'=Y(G$3&gt;=$E3 , G$3&lt;=$F3)"</formula>
    </cfRule>
  </conditionalFormatting>
  <conditionalFormatting sqref="M26 M28">
    <cfRule type="expression" dxfId="2531" priority="2531">
      <formula>"'=Y(G$3&gt;=$E3 , G$3&lt;=$F3)"</formula>
    </cfRule>
  </conditionalFormatting>
  <conditionalFormatting sqref="U26 U28 Y26 Y28">
    <cfRule type="expression" dxfId="2530" priority="2530">
      <formula>"'=Y(G$3&gt;=$E3 , G$3&lt;=$F3)"</formula>
    </cfRule>
  </conditionalFormatting>
  <conditionalFormatting sqref="E26 E28">
    <cfRule type="expression" dxfId="2529" priority="2529">
      <formula>"'=Y(G$3&gt;=$E3 , G$3&lt;=$F3)"</formula>
    </cfRule>
  </conditionalFormatting>
  <conditionalFormatting sqref="I26 I28">
    <cfRule type="expression" dxfId="2528" priority="2528">
      <formula>"'=Y(G$3&gt;=$E3 , G$3&lt;=$F3)"</formula>
    </cfRule>
  </conditionalFormatting>
  <conditionalFormatting sqref="M26 M28 Q26 Q28 U26 U28 Y26 Y28">
    <cfRule type="expression" dxfId="2527" priority="2527">
      <formula>"'=Y(G$3&gt;=$E3 , G$3&lt;=$F3)"</formula>
    </cfRule>
  </conditionalFormatting>
  <conditionalFormatting sqref="I26 I28">
    <cfRule type="expression" dxfId="2526" priority="2525">
      <formula>"'=Y(G$3&gt;=$E3 , G$3&lt;=$F3)"</formula>
    </cfRule>
  </conditionalFormatting>
  <conditionalFormatting sqref="E26 E28">
    <cfRule type="expression" dxfId="2525" priority="2526">
      <formula>"'=Y(G$3&gt;=$E3 , G$3&lt;=$F3)"</formula>
    </cfRule>
  </conditionalFormatting>
  <conditionalFormatting sqref="M26 M28 Q26 Q28 U26 U28 Y26 Y28">
    <cfRule type="expression" dxfId="2524" priority="2524">
      <formula>"'=Y(G$3&gt;=$E3 , G$3&lt;=$F3)"</formula>
    </cfRule>
  </conditionalFormatting>
  <conditionalFormatting sqref="I26 I28">
    <cfRule type="expression" dxfId="2523" priority="2523">
      <formula>"'=Y(G$3&gt;=$E3 , G$3&lt;=$F3)"</formula>
    </cfRule>
  </conditionalFormatting>
  <conditionalFormatting sqref="M26 M28 Q26 Q28 U26 U28 Y26 Y28">
    <cfRule type="expression" dxfId="2522" priority="2522">
      <formula>"'=Y(G$3&gt;=$E3 , G$3&lt;=$F3)"</formula>
    </cfRule>
  </conditionalFormatting>
  <conditionalFormatting sqref="I26 I28 M26 M28 Q26 Q28 U26 U28 Y26 Y28">
    <cfRule type="expression" dxfId="2521" priority="2521">
      <formula>"'=Y(G$3&gt;=$E3 , G$3&lt;=$F3)"</formula>
    </cfRule>
  </conditionalFormatting>
  <conditionalFormatting sqref="I26 I28 M26 M28 Q26 Q28 U26 U28 Y26 Y28">
    <cfRule type="expression" dxfId="2520" priority="2520">
      <formula>"'=Y(G$3&gt;=$E3 , G$3&lt;=$F3)"</formula>
    </cfRule>
  </conditionalFormatting>
  <conditionalFormatting sqref="F26:H26 F28:H28">
    <cfRule type="expression" dxfId="2519" priority="2519">
      <formula>"'=Y(G$3&gt;=$E3 , G$3&lt;=$F3)"</formula>
    </cfRule>
  </conditionalFormatting>
  <conditionalFormatting sqref="I26 I28">
    <cfRule type="expression" dxfId="2518" priority="2518">
      <formula>"'=Y(G$3&gt;=$E3 , G$3&lt;=$F3)"</formula>
    </cfRule>
  </conditionalFormatting>
  <conditionalFormatting sqref="M26 M28 Q26 Q28 U26 U28 Y26 Y28">
    <cfRule type="expression" dxfId="2517" priority="2517">
      <formula>"'=Y(G$3&gt;=$E3 , G$3&lt;=$F3)"</formula>
    </cfRule>
  </conditionalFormatting>
  <conditionalFormatting sqref="I26 I28 M26 M28 Q26 Q28 U26 U28 Y26 Y28">
    <cfRule type="expression" dxfId="2516" priority="2516">
      <formula>"'=Y(G$3&gt;=$E3 , G$3&lt;=$F3)"</formula>
    </cfRule>
  </conditionalFormatting>
  <conditionalFormatting sqref="I26 I28 M26 M28 Q26 Q28 U26 U28 Y26 Y28">
    <cfRule type="expression" dxfId="2515" priority="2515">
      <formula>"'=Y(G$3&gt;=$E3 , G$3&lt;=$F3)"</formula>
    </cfRule>
  </conditionalFormatting>
  <conditionalFormatting sqref="F26:H26 F28:H28">
    <cfRule type="expression" dxfId="2514" priority="2514">
      <formula>"'=Y(G$3&gt;=$E3 , G$3&lt;=$F3)"</formula>
    </cfRule>
  </conditionalFormatting>
  <conditionalFormatting sqref="I26 I28">
    <cfRule type="expression" dxfId="2513" priority="2513">
      <formula>"'=Y(G$3&gt;=$E3 , G$3&lt;=$F3)"</formula>
    </cfRule>
  </conditionalFormatting>
  <conditionalFormatting sqref="M26 M28 Q26 Q28 U26 U28 Y26 Y28">
    <cfRule type="expression" dxfId="2512" priority="2512">
      <formula>"'=Y(G$3&gt;=$E3 , G$3&lt;=$F3)"</formula>
    </cfRule>
  </conditionalFormatting>
  <conditionalFormatting sqref="E26 E28">
    <cfRule type="expression" dxfId="2511" priority="2511">
      <formula>"'=Y(G$3&gt;=$E3 , G$3&lt;=$F3)"</formula>
    </cfRule>
  </conditionalFormatting>
  <conditionalFormatting sqref="I26 I28 M26 M28 Q26 Q28 U26 U28 Y26 Y28">
    <cfRule type="expression" dxfId="2510" priority="2510">
      <formula>"'=Y(G$3&gt;=$E3 , G$3&lt;=$F3)"</formula>
    </cfRule>
  </conditionalFormatting>
  <conditionalFormatting sqref="I26 I28 M26 M28 Q26 Q28 U26 U28 Y26 Y28">
    <cfRule type="expression" dxfId="2509" priority="2509">
      <formula>"'=Y(G$3&gt;=$E3 , G$3&lt;=$F3)"</formula>
    </cfRule>
  </conditionalFormatting>
  <conditionalFormatting sqref="F26:H26 F28:H28">
    <cfRule type="expression" dxfId="2508" priority="2508">
      <formula>"'=Y(G$3&gt;=$E3 , G$3&lt;=$F3)"</formula>
    </cfRule>
  </conditionalFormatting>
  <conditionalFormatting sqref="I26 I28 M26 M28 Q26 Q28 U26 U28 Y26 Y28">
    <cfRule type="expression" dxfId="2507" priority="2507">
      <formula>"'=Y(G$3&gt;=$E3 , G$3&lt;=$F3)"</formula>
    </cfRule>
  </conditionalFormatting>
  <conditionalFormatting sqref="I26 I28 M26 M28 Q26 Q28 U26 U28 Y26 Y28">
    <cfRule type="expression" dxfId="2506" priority="2506">
      <formula>"'=Y(G$3&gt;=$E3 , G$3&lt;=$F3)"</formula>
    </cfRule>
  </conditionalFormatting>
  <conditionalFormatting sqref="F26:H26 F28:H28">
    <cfRule type="expression" dxfId="2505" priority="2505">
      <formula>"'=Y(G$3&gt;=$E3 , G$3&lt;=$F3)"</formula>
    </cfRule>
  </conditionalFormatting>
  <conditionalFormatting sqref="I26 I28 M26 M28 Q26 Q28 U26 U28 Y26 Y28">
    <cfRule type="expression" dxfId="2504" priority="2504">
      <formula>"'=Y(G$3&gt;=$E3 , G$3&lt;=$F3)"</formula>
    </cfRule>
  </conditionalFormatting>
  <conditionalFormatting sqref="F26:H26 F28:H28">
    <cfRule type="expression" dxfId="2503" priority="2503">
      <formula>"'=Y(G$3&gt;=$E3 , G$3&lt;=$F3)"</formula>
    </cfRule>
  </conditionalFormatting>
  <conditionalFormatting sqref="I26 I28 M26 M28 Q26 Q28 U26 U28 Y26 Y28">
    <cfRule type="expression" dxfId="2502" priority="2502">
      <formula>"'=Y(G$3&gt;=$E3 , G$3&lt;=$F3)"</formula>
    </cfRule>
  </conditionalFormatting>
  <conditionalFormatting sqref="I26 I28 M26 M28 Q26 Q28 U26 U28 Y26 Y28">
    <cfRule type="expression" dxfId="2501" priority="2501">
      <formula>"'=Y(G$3&gt;=$E3 , G$3&lt;=$F3)"</formula>
    </cfRule>
  </conditionalFormatting>
  <conditionalFormatting sqref="I26 I28 M26 M28 Q26 Q28 U26 U28 Y26 Y28">
    <cfRule type="expression" dxfId="2500" priority="2500">
      <formula>"'=Y(G$3&gt;=$E3 , G$3&lt;=$F3)"</formula>
    </cfRule>
  </conditionalFormatting>
  <conditionalFormatting sqref="I26 I28 M26 M28 Q26 Q28 U26 U28 Y26 Y28">
    <cfRule type="expression" dxfId="2499" priority="2499">
      <formula>"'=Y(G$3&gt;=$E3 , G$3&lt;=$F3)"</formula>
    </cfRule>
  </conditionalFormatting>
  <conditionalFormatting sqref="J26:L26 J28:L28">
    <cfRule type="expression" dxfId="2498" priority="2498">
      <formula>"'=Y(G$3&gt;=$E3 , G$3&lt;=$F3)"</formula>
    </cfRule>
  </conditionalFormatting>
  <conditionalFormatting sqref="N26:P26 N28:P28">
    <cfRule type="expression" dxfId="2497" priority="2497">
      <formula>"'=Y(G$3&gt;=$E3 , G$3&lt;=$F3)"</formula>
    </cfRule>
  </conditionalFormatting>
  <conditionalFormatting sqref="R26:T26 R28:T28">
    <cfRule type="expression" dxfId="2496" priority="2496">
      <formula>"'=Y(G$3&gt;=$E3 , G$3&lt;=$F3)"</formula>
    </cfRule>
  </conditionalFormatting>
  <conditionalFormatting sqref="V26:X26 V28:X28">
    <cfRule type="expression" dxfId="2495" priority="2495">
      <formula>"'=Y(G$3&gt;=$E3 , G$3&lt;=$F3)"</formula>
    </cfRule>
  </conditionalFormatting>
  <conditionalFormatting sqref="Z26:AB26 Z28:AB28">
    <cfRule type="expression" dxfId="2494" priority="2494">
      <formula>"'=Y(G$3&gt;=$E3 , G$3&lt;=$F3)"</formula>
    </cfRule>
  </conditionalFormatting>
  <conditionalFormatting sqref="F26:H26 F28:H28">
    <cfRule type="expression" dxfId="2493" priority="2493">
      <formula>"'=Y(G$3&gt;=$E3 , G$3&lt;=$F3)"</formula>
    </cfRule>
  </conditionalFormatting>
  <conditionalFormatting sqref="F26:H26 F28:H28">
    <cfRule type="expression" dxfId="2492" priority="2492">
      <formula>"'=Y(G$3&gt;=$E3 , G$3&lt;=$F3)"</formula>
    </cfRule>
  </conditionalFormatting>
  <conditionalFormatting sqref="F26:H26 F28:H28">
    <cfRule type="expression" dxfId="2491" priority="2491">
      <formula>"'=Y(G$3&gt;=$E3 , G$3&lt;=$F3)"</formula>
    </cfRule>
  </conditionalFormatting>
  <conditionalFormatting sqref="I26 I28">
    <cfRule type="expression" dxfId="2490" priority="2490">
      <formula>"'=Y(G$3&gt;=$E3 , G$3&lt;=$F3)"</formula>
    </cfRule>
  </conditionalFormatting>
  <conditionalFormatting sqref="I26 I28">
    <cfRule type="expression" dxfId="2489" priority="2489">
      <formula>"'=Y(G$3&gt;=$E3 , G$3&lt;=$F3)"</formula>
    </cfRule>
  </conditionalFormatting>
  <conditionalFormatting sqref="I26 I28">
    <cfRule type="expression" dxfId="2488" priority="2488">
      <formula>"'=Y(G$3&gt;=$E3 , G$3&lt;=$F3)"</formula>
    </cfRule>
  </conditionalFormatting>
  <conditionalFormatting sqref="I26 I28">
    <cfRule type="expression" dxfId="2487" priority="2487">
      <formula>"'=Y(G$3&gt;=$E3 , G$3&lt;=$F3)"</formula>
    </cfRule>
  </conditionalFormatting>
  <conditionalFormatting sqref="I26 I28">
    <cfRule type="expression" dxfId="2486" priority="2486">
      <formula>"'=Y(G$3&gt;=$E3 , G$3&lt;=$F3)"</formula>
    </cfRule>
  </conditionalFormatting>
  <conditionalFormatting sqref="I26 I28">
    <cfRule type="expression" dxfId="2485" priority="2485">
      <formula>"'=Y(G$3&gt;=$E3 , G$3&lt;=$F3)"</formula>
    </cfRule>
  </conditionalFormatting>
  <conditionalFormatting sqref="I26 I28">
    <cfRule type="expression" dxfId="2484" priority="2484">
      <formula>"'=Y(G$3&gt;=$E3 , G$3&lt;=$F3)"</formula>
    </cfRule>
  </conditionalFormatting>
  <conditionalFormatting sqref="I26 I28">
    <cfRule type="expression" dxfId="2483" priority="2483">
      <formula>"'=Y(G$3&gt;=$E3 , G$3&lt;=$F3)"</formula>
    </cfRule>
  </conditionalFormatting>
  <conditionalFormatting sqref="I26 I28">
    <cfRule type="expression" dxfId="2482" priority="2482">
      <formula>"'=Y(G$3&gt;=$E3 , G$3&lt;=$F3)"</formula>
    </cfRule>
  </conditionalFormatting>
  <conditionalFormatting sqref="I26 I28">
    <cfRule type="expression" dxfId="2481" priority="2481">
      <formula>"'=Y(G$3&gt;=$E3 , G$3&lt;=$F3)"</formula>
    </cfRule>
  </conditionalFormatting>
  <conditionalFormatting sqref="I26 I28">
    <cfRule type="expression" dxfId="2480" priority="2480">
      <formula>"'=Y(G$3&gt;=$E3 , G$3&lt;=$F3)"</formula>
    </cfRule>
  </conditionalFormatting>
  <conditionalFormatting sqref="I26 I28">
    <cfRule type="expression" dxfId="2479" priority="2479">
      <formula>"'=Y(G$3&gt;=$E3 , G$3&lt;=$F3)"</formula>
    </cfRule>
  </conditionalFormatting>
  <conditionalFormatting sqref="I26 I28">
    <cfRule type="expression" dxfId="2478" priority="2478">
      <formula>"'=Y(G$3&gt;=$E3 , G$3&lt;=$F3)"</formula>
    </cfRule>
  </conditionalFormatting>
  <conditionalFormatting sqref="I26 I28">
    <cfRule type="expression" dxfId="2477" priority="2477">
      <formula>"'=Y(G$3&gt;=$E3 , G$3&lt;=$F3)"</formula>
    </cfRule>
  </conditionalFormatting>
  <conditionalFormatting sqref="I26 I28">
    <cfRule type="expression" dxfId="2476" priority="2476">
      <formula>"'=Y(G$3&gt;=$E3 , G$3&lt;=$F3)"</formula>
    </cfRule>
  </conditionalFormatting>
  <conditionalFormatting sqref="I26 I28">
    <cfRule type="expression" dxfId="2475" priority="2475">
      <formula>"'=Y(G$3&gt;=$E3 , G$3&lt;=$F3)"</formula>
    </cfRule>
  </conditionalFormatting>
  <conditionalFormatting sqref="I26 I28">
    <cfRule type="expression" dxfId="2474" priority="2474">
      <formula>"'=Y(G$3&gt;=$E3 , G$3&lt;=$F3)"</formula>
    </cfRule>
  </conditionalFormatting>
  <conditionalFormatting sqref="I26 I28">
    <cfRule type="expression" dxfId="2473" priority="2473">
      <formula>"'=Y(G$3&gt;=$E3 , G$3&lt;=$F3)"</formula>
    </cfRule>
  </conditionalFormatting>
  <conditionalFormatting sqref="I26 I28">
    <cfRule type="expression" dxfId="2472" priority="2472">
      <formula>"'=Y(G$3&gt;=$E3 , G$3&lt;=$F3)"</formula>
    </cfRule>
  </conditionalFormatting>
  <conditionalFormatting sqref="I26 I28">
    <cfRule type="expression" dxfId="2471" priority="2471">
      <formula>"'=Y(G$3&gt;=$E3 , G$3&lt;=$F3)"</formula>
    </cfRule>
  </conditionalFormatting>
  <conditionalFormatting sqref="I26 I28">
    <cfRule type="expression" dxfId="2470" priority="2470">
      <formula>"'=Y(G$3&gt;=$E3 , G$3&lt;=$F3)"</formula>
    </cfRule>
  </conditionalFormatting>
  <conditionalFormatting sqref="I26 I28">
    <cfRule type="expression" dxfId="2469" priority="2469">
      <formula>"'=Y(G$3&gt;=$E3 , G$3&lt;=$F3)"</formula>
    </cfRule>
  </conditionalFormatting>
  <conditionalFormatting sqref="I26 I28">
    <cfRule type="expression" dxfId="2468" priority="2468">
      <formula>"'=Y(G$3&gt;=$E3 , G$3&lt;=$F3)"</formula>
    </cfRule>
  </conditionalFormatting>
  <conditionalFormatting sqref="J26 J28">
    <cfRule type="expression" dxfId="2467" priority="2467">
      <formula>"'=Y(G$3&gt;=$E3 , G$3&lt;=$F3)"</formula>
    </cfRule>
  </conditionalFormatting>
  <conditionalFormatting sqref="I26 I28">
    <cfRule type="expression" dxfId="2466" priority="2466">
      <formula>"'=Y(G$3&gt;=$E3 , G$3&lt;=$F3)"</formula>
    </cfRule>
  </conditionalFormatting>
  <conditionalFormatting sqref="I26 I28">
    <cfRule type="expression" dxfId="2465" priority="2465">
      <formula>"'=Y(G$3&gt;=$E3 , G$3&lt;=$F3)"</formula>
    </cfRule>
  </conditionalFormatting>
  <conditionalFormatting sqref="Q30 Q34 Q38 Q42 Q46 Q50 Q54 Q60 Q64">
    <cfRule type="expression" dxfId="2464" priority="2464">
      <formula>"'=Y(G$3&gt;=$E3 , G$3&lt;=$F3)"</formula>
    </cfRule>
  </conditionalFormatting>
  <conditionalFormatting sqref="S30 S34 S42 S46 S50 S54 S60 S64">
    <cfRule type="expression" dxfId="2463" priority="2463">
      <formula>"'=Y(G$3&gt;=$E3 , G$3&lt;=$F3)"</formula>
    </cfRule>
  </conditionalFormatting>
  <conditionalFormatting sqref="M30 M34 M38 M42 M46 M50 M54 M60 M64">
    <cfRule type="expression" dxfId="2462" priority="2462">
      <formula>"'=Y(G$3&gt;=$E3 , G$3&lt;=$F3)"</formula>
    </cfRule>
  </conditionalFormatting>
  <conditionalFormatting sqref="O30 O34 O38 O42 O46 O50 O54 O60 O64">
    <cfRule type="expression" dxfId="2461" priority="2461">
      <formula>"'=Y(G$3&gt;=$E3 , G$3&lt;=$F3)"</formula>
    </cfRule>
  </conditionalFormatting>
  <conditionalFormatting sqref="I32 I36 I40 I44 I48 I52 I56 I58 I62 I66">
    <cfRule type="expression" dxfId="2460" priority="2460">
      <formula>"'=Y(G$3&gt;=$E3 , G$3&lt;=$F3)"</formula>
    </cfRule>
  </conditionalFormatting>
  <conditionalFormatting sqref="M32 M36 M40 M44 M48 M52 M58 M62 M66 M56">
    <cfRule type="expression" dxfId="2459" priority="2459">
      <formula>"'=Y(G$3&gt;=$E3 , G$3&lt;=$F3)"</formula>
    </cfRule>
  </conditionalFormatting>
  <conditionalFormatting sqref="E32 E36 E40 E44 E48 E52 E56 E58 E62 E66">
    <cfRule type="expression" dxfId="2458" priority="2458">
      <formula>"'=Y(G$3&gt;=$E3 , G$3&lt;=$F3)"</formula>
    </cfRule>
  </conditionalFormatting>
  <conditionalFormatting sqref="E30 E34 E38 E42 E46 E50 E54 E60 E64">
    <cfRule type="expression" dxfId="2457" priority="2457">
      <formula>"'=Y(G$3&gt;=$E3 , G$3&lt;=$F3)"</formula>
    </cfRule>
  </conditionalFormatting>
  <conditionalFormatting sqref="I30 I38 I42 I46 I50 I54 I60 I64 I34">
    <cfRule type="expression" dxfId="2456" priority="2456">
      <formula>"'=Y(G$3&gt;=$E3 , G$3&lt;=$F3)"</formula>
    </cfRule>
  </conditionalFormatting>
  <conditionalFormatting sqref="Y30 Y34 Y38 Y42 Y46 Y50 Y54 Y60 Y64">
    <cfRule type="expression" dxfId="2455" priority="2455">
      <formula>"'=Y(G$3&gt;=$E3 , G$3&lt;=$F3)"</formula>
    </cfRule>
  </conditionalFormatting>
  <conditionalFormatting sqref="U32 U36 U40 U44 U48 U52 U56 U58 U62 U66 Y32 Y36 Y40 Y44 Y48 Y52 Y56 Y58 Y62 Y66">
    <cfRule type="expression" dxfId="2454" priority="2454">
      <formula>"'=Y(G$3&gt;=$E3 , G$3&lt;=$F3)"</formula>
    </cfRule>
  </conditionalFormatting>
  <conditionalFormatting sqref="I30 I38 I42 I46 I50 I54 I60 I64 I34">
    <cfRule type="expression" dxfId="2453" priority="2451">
      <formula>"'=Y(G$3&gt;=$E3 , G$3&lt;=$F3)"</formula>
    </cfRule>
  </conditionalFormatting>
  <conditionalFormatting sqref="M30 M34 M38 M42 M46 M50 M54 M60 M64">
    <cfRule type="expression" dxfId="2452" priority="2453">
      <formula>"'=Y(G$3&gt;=$E3 , G$3&lt;=$F3)"</formula>
    </cfRule>
  </conditionalFormatting>
  <conditionalFormatting sqref="O30 O34 O38 O42 O46 O50 O54 O60 O64">
    <cfRule type="expression" dxfId="2451" priority="2452">
      <formula>"'=Y(G$3&gt;=$E3 , G$3&lt;=$F3)"</formula>
    </cfRule>
  </conditionalFormatting>
  <conditionalFormatting sqref="K30 K34 K38 K42 K46 K50 K54 K60 K64">
    <cfRule type="expression" dxfId="2450" priority="2450">
      <formula>"'=Y(G$3&gt;=$E3 , G$3&lt;=$F3)"</formula>
    </cfRule>
  </conditionalFormatting>
  <conditionalFormatting sqref="U30 U34 U38 U42 U46 U50 U54 U60 U64">
    <cfRule type="expression" dxfId="2449" priority="2449">
      <formula>"'=Y(G$3&gt;=$E3 , G$3&lt;=$F3)"</formula>
    </cfRule>
  </conditionalFormatting>
  <conditionalFormatting sqref="Q30 Q34 Q38 Q42 Q46 Q50 Q54 Q60 Q64 Q32 Q36 Q40 Q48 Q52 Q56 Q58 Q62 Q66 P44:Q44">
    <cfRule type="expression" dxfId="2448" priority="2448">
      <formula>"'=Y(G$3&gt;=$E3 , G$3&lt;=$F3)"</formula>
    </cfRule>
  </conditionalFormatting>
  <conditionalFormatting sqref="Y30 Y34 Y38 Y42 Y46 Y50 Y54 Y60 Y64 Y32 Y36 Y40 Y44 Y48 Y52 Y56 Y58 Y62 Y66">
    <cfRule type="expression" dxfId="2447" priority="2447">
      <formula>"'=Y(G$3&gt;=$E3 , G$3&lt;=$F3)"</formula>
    </cfRule>
  </conditionalFormatting>
  <conditionalFormatting sqref="E30 E34 E38 E42 E46 E50 E54 E60 E64 E32 E36 E40 E44 E48 E52 E56 E58 E62 E66">
    <cfRule type="expression" dxfId="2446" priority="2446">
      <formula>"'=Y(G$3&gt;=$E3 , G$3&lt;=$F3)"</formula>
    </cfRule>
  </conditionalFormatting>
  <conditionalFormatting sqref="M30 M34 M38 M42 M46 M50 M54 M60 M64 M32 M36 M40 M44 M48 M52 M58 M62 M66 M56">
    <cfRule type="expression" dxfId="2445" priority="2445">
      <formula>"'=Y(G$3&gt;=$E3 , G$3&lt;=$F3)"</formula>
    </cfRule>
  </conditionalFormatting>
  <conditionalFormatting sqref="M30 M34 M38 M42 M46 M50 M54 M60 M64 M32 M36 M40 M44 M48 M52 M58 M62 M66 M56">
    <cfRule type="expression" dxfId="2444" priority="2444">
      <formula>"'=Y(G$3&gt;=$E3 , G$3&lt;=$F3)"</formula>
    </cfRule>
  </conditionalFormatting>
  <conditionalFormatting sqref="U30 U34 U38 U42 U46 U50 U54 U60 U64 U32 U36 U40 U44 U48 U52 U56 U58 U62 U66">
    <cfRule type="expression" dxfId="2443" priority="2443">
      <formula>"'=Y(G$3&gt;=$E3 , G$3&lt;=$F3)"</formula>
    </cfRule>
  </conditionalFormatting>
  <conditionalFormatting sqref="I30 I38 I42 I46 I50 I54 I60 I64 I32 I36 I40 I44 I52 I56 I58 I62 I66 I48 I34">
    <cfRule type="expression" dxfId="2442" priority="2442">
      <formula>"'=Y(G$3&gt;=$E3 , G$3&lt;=$F3)"</formula>
    </cfRule>
  </conditionalFormatting>
  <conditionalFormatting sqref="M30 M34 M38 M42 M46 M50 M54 M60 M64 M32 M36 M40 M44 M48 M52 M58 M62 M66 M56">
    <cfRule type="expression" dxfId="2441" priority="2441">
      <formula>"'=Y(G$3&gt;=$E3 , G$3&lt;=$F3)"</formula>
    </cfRule>
  </conditionalFormatting>
  <conditionalFormatting sqref="Q30 Q34 Q38 Q42 Q46 Q50 Q54 Q60 Q64 Q32 Q36 Q40 Q48 Q52 Q56 Q58 Q62 Q66 P44:Q44">
    <cfRule type="expression" dxfId="2440" priority="2440">
      <formula>"'=Y(G$3&gt;=$E3 , G$3&lt;=$F3)"</formula>
    </cfRule>
  </conditionalFormatting>
  <conditionalFormatting sqref="Y30 Y34 Y38 Y42 Y46 Y50 Y54 Y60 Y64 Y32 Y36 Y40 Y44 Y48 Y52 Y56 Y58 Y62 Y66">
    <cfRule type="expression" dxfId="2439" priority="2439">
      <formula>"'=Y(G$3&gt;=$E3 , G$3&lt;=$F3)"</formula>
    </cfRule>
  </conditionalFormatting>
  <conditionalFormatting sqref="E30 E34 E38 E42 E46 E50 E54 E60 E64 E32 E36 E40 E44 E48 E52 E56 E58 E62 E66">
    <cfRule type="expression" dxfId="2438" priority="2438">
      <formula>"'=Y(G$3&gt;=$E3 , G$3&lt;=$F3)"</formula>
    </cfRule>
  </conditionalFormatting>
  <conditionalFormatting sqref="I30 I38 I42 I46 I50 I54 I60 I64 I32 I36 I40 I44 I52 I56 I58 I62 I66 I48 I34">
    <cfRule type="expression" dxfId="2437" priority="2437">
      <formula>"'=Y(G$3&gt;=$E3 , G$3&lt;=$F3)"</formula>
    </cfRule>
  </conditionalFormatting>
  <conditionalFormatting sqref="I30 I38 I42 I46 I50 I54 I60 I64 I32 I36 I40 I44 I52 I56 I58 I62 I66 I48 I34">
    <cfRule type="expression" dxfId="2436" priority="2436">
      <formula>"'=Y(G$3&gt;=$E3 , G$3&lt;=$F3)"</formula>
    </cfRule>
  </conditionalFormatting>
  <conditionalFormatting sqref="K30 K34 K38 K42 K46 K50 K54 K60 K32 K36 K40 K44 K48 K52 K58 K66 K62 K56:L56 K64">
    <cfRule type="expression" dxfId="2435" priority="2435">
      <formula>"'=Y(G$3&gt;=$E3 , G$3&lt;=$F3)"</formula>
    </cfRule>
  </conditionalFormatting>
  <conditionalFormatting sqref="M30 M34 M38 M42 M46 M50 M54 M60 M64 M32 M36 M40 M44 M48 M52 M58 M62 M66 M56">
    <cfRule type="expression" dxfId="2434" priority="2434">
      <formula>"'=Y(G$3&gt;=$E3 , G$3&lt;=$F3)"</formula>
    </cfRule>
  </conditionalFormatting>
  <conditionalFormatting sqref="U30 U34 U38 U42 U46 U50 U54 U60 U64 U32 U36 U40 U44 U48 U52 U56 U58 U62 U66">
    <cfRule type="expression" dxfId="2433" priority="2433">
      <formula>"'=Y(G$3&gt;=$E3 , G$3&lt;=$F3)"</formula>
    </cfRule>
  </conditionalFormatting>
  <conditionalFormatting sqref="M30 M34 M38 M42 M46 M50 M54 M60 M64 M32 M36 M40 M44 M48 M52 M58 M62 M66 M56">
    <cfRule type="expression" dxfId="2432" priority="2432">
      <formula>"'=Y(G$3&gt;=$E3 , G$3&lt;=$F3)"</formula>
    </cfRule>
  </conditionalFormatting>
  <conditionalFormatting sqref="Q30 Q34 Q38 Q42 Q46 Q50 Q54 Q60 Q64 Q32 Q36 Q40 Q48 Q52 Q56 Q58 Q62 Q66 P44:Q44">
    <cfRule type="expression" dxfId="2431" priority="2431">
      <formula>"'=Y(G$3&gt;=$E3 , G$3&lt;=$F3)"</formula>
    </cfRule>
  </conditionalFormatting>
  <conditionalFormatting sqref="Y30 Y34 Y38 Y42 Y46 Y50 Y54 Y60 Y64 Y32 Y36 Y40 Y44 Y48 Y52 Y56 Y58 Y62 Y66">
    <cfRule type="expression" dxfId="2430" priority="2430">
      <formula>"'=Y(G$3&gt;=$E3 , G$3&lt;=$F3)"</formula>
    </cfRule>
  </conditionalFormatting>
  <conditionalFormatting sqref="E30 E34 E38 E42 E46 E50 E54 E60 E64 E32 E36 E40 E44 E48 E52 E56 E58 E62 E66">
    <cfRule type="expression" dxfId="2429" priority="2429">
      <formula>"'=Y(G$3&gt;=$E3 , G$3&lt;=$F3)"</formula>
    </cfRule>
  </conditionalFormatting>
  <conditionalFormatting sqref="I30 I38 I42 I46 I50 I54 I60 I64 I32 I36 I40 I44 I52 I56 I58 I62 I66 I48 I34">
    <cfRule type="expression" dxfId="2428" priority="2428">
      <formula>"'=Y(G$3&gt;=$E3 , G$3&lt;=$F3)"</formula>
    </cfRule>
  </conditionalFormatting>
  <conditionalFormatting sqref="M30 M34 M38 M42 M46 M50 M54 M60 M64 M32 M36 M40 M44 M48 M52 M58 M62 M66 M56">
    <cfRule type="expression" dxfId="2427" priority="2427">
      <formula>"'=Y(G$3&gt;=$E3 , G$3&lt;=$F3)"</formula>
    </cfRule>
  </conditionalFormatting>
  <conditionalFormatting sqref="U30 U34 U38 U42 U46 U50 U54 U60 U64 U32 U36 U40 U44 U48 U52 U56 U58 U62 U66 Y30 Y34 Y38 Y42 Y46 Y50 Y54 Y60 Y64 Y32 Y36 Y40 Y44 Y48 Y52 Y56 Y58 Y62 Y66">
    <cfRule type="expression" dxfId="2426" priority="2426">
      <formula>"'=Y(G$3&gt;=$E3 , G$3&lt;=$F3)"</formula>
    </cfRule>
  </conditionalFormatting>
  <conditionalFormatting sqref="E30 E34 E38 E42 E46 E50 E54 E60 E64 E32 E36 E40 E44 E48 E52 E56 E58 E62 E66">
    <cfRule type="expression" dxfId="2425" priority="2425">
      <formula>"'=Y(G$3&gt;=$E3 , G$3&lt;=$F3)"</formula>
    </cfRule>
  </conditionalFormatting>
  <conditionalFormatting sqref="I30 I38 I42 I46 I50 I54 I60 I64 I32 I36 I40 I44 I52 I56 I58 I62 I66 I48 I34">
    <cfRule type="expression" dxfId="2424" priority="2424">
      <formula>"'=Y(G$3&gt;=$E3 , G$3&lt;=$F3)"</formula>
    </cfRule>
  </conditionalFormatting>
  <conditionalFormatting sqref="M30 M34 M38 M42 M46 M50 M54 M60 M64 M32 M36 M40 M44 M48 M52 M58 M62 M66 Q30 Q34 Q38 Q42 Q46 Q50 Q54 Q60 Q64 Q32 Q36 Q40 Q48 Q52 Q56 Q58 Q62 Q66 U30 U34 U38 U42 U46 U50 U54 U60 U64 U32 U36 U40 U44 U48 U52 U56 U58 U62 U66 Y30 Y34 Y38 Y42 Y46 Y50 Y54 Y60 Y64 Y32 Y36 Y40 Y44 Y48 Y52 Y56 Y58 Y62 Y66 M56 P44:Q44">
    <cfRule type="expression" dxfId="2423" priority="2423">
      <formula>"'=Y(G$3&gt;=$E3 , G$3&lt;=$F3)"</formula>
    </cfRule>
  </conditionalFormatting>
  <conditionalFormatting sqref="I30 I38 I42 I46 I50 I54 I60 I64 I32 I36 I40 I44 I52 I56 I58 I62 I66 I48 I34">
    <cfRule type="expression" dxfId="2422" priority="2421">
      <formula>"'=Y(G$3&gt;=$E3 , G$3&lt;=$F3)"</formula>
    </cfRule>
  </conditionalFormatting>
  <conditionalFormatting sqref="E30 E34 E38 E42 E46 E50 E54 E60 E64 E32 E36 E40 E44 E48 E52 E56 E58 E62 E66">
    <cfRule type="expression" dxfId="2421" priority="2422">
      <formula>"'=Y(G$3&gt;=$E3 , G$3&lt;=$F3)"</formula>
    </cfRule>
  </conditionalFormatting>
  <conditionalFormatting sqref="M30 M34 M38 M42 M46 M50 M54 M60 M64 M32 M36 M40 M44 M48 M52 M58 M62 M66 Q30 Q34 Q38 Q42 Q46 Q50 Q54 Q60 Q64 Q32 Q36 Q40 Q48 Q52 Q56 Q58 Q62 Q66 U30 U34 U38 U42 U46 U50 U54 U60 U64 U32 U36 U40 U44 U48 U52 U56 U58 U62 U66 Y30 Y34 Y38 Y42 Y46 Y50 Y54 Y60 Y64 Y32 Y36 Y40 Y44 Y48 Y52 Y56 Y58 Y62 Y66 M56 P44:Q44">
    <cfRule type="expression" dxfId="2420" priority="2420">
      <formula>"'=Y(G$3&gt;=$E3 , G$3&lt;=$F3)"</formula>
    </cfRule>
  </conditionalFormatting>
  <conditionalFormatting sqref="I30 I38 I42 I46 I50 I54 I60 I64 I32 I36 I40 I44 I52 I56 I58 I62 I66 I48 I34">
    <cfRule type="expression" dxfId="2419" priority="2419">
      <formula>"'=Y(G$3&gt;=$E3 , G$3&lt;=$F3)"</formula>
    </cfRule>
  </conditionalFormatting>
  <conditionalFormatting sqref="M30 M34 M38 M42 M46 M50 M54 M60 M64 M32 M36 M40 M44 M48 M52 M58 M62 M66 Q30 Q34 Q38 Q42 Q46 Q50 Q54 Q60 Q64 Q32 Q36 Q40 Q48 Q52 Q56 Q58 Q62 Q66 U30 U34 U38 U42 U46 U50 U54 U60 U64 U32 U36 U40 U44 U48 U52 U56 U58 U62 U66 Y30 Y34 Y38 Y42 Y46 Y50 Y54 Y60 Y64 Y32 Y36 Y40 Y44 Y48 Y52 Y56 Y58 Y62 Y66 M56 P44:Q44">
    <cfRule type="expression" dxfId="2418" priority="2418">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17" priority="2417">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16" priority="2416">
      <formula>"'=Y(G$3&gt;=$E3 , G$3&lt;=$F3)"</formula>
    </cfRule>
  </conditionalFormatting>
  <conditionalFormatting sqref="F30:H30 F34:H34 F38:H38 F46:H46 F54:H54 F64:H64 F44:H44 F48:H48 F56:H56 F58:H58 F66:H66 F42:H42 F32:H32 F40:H40 F50:H50 F60:H60 F62:H62 F52:H52 F36:H36">
    <cfRule type="expression" dxfId="2415" priority="2415">
      <formula>"'=Y(G$3&gt;=$E3 , G$3&lt;=$F3)"</formula>
    </cfRule>
  </conditionalFormatting>
  <conditionalFormatting sqref="I30 I38 I42 I46 I50 I54 I60 I64 I32 I36 I40 I44 I52 I56 I58 I62 I66 I48 I34">
    <cfRule type="expression" dxfId="2414" priority="2414">
      <formula>"'=Y(G$3&gt;=$E3 , G$3&lt;=$F3)"</formula>
    </cfRule>
  </conditionalFormatting>
  <conditionalFormatting sqref="M30 M34 M38 M42 M46 M50 M54 M60 M64 M32 M36 M40 M44 M48 M52 M58 M62 M66 Q30 Q34 Q38 Q42 Q46 Q50 Q54 Q60 Q64 Q32 Q36 Q40 Q48 Q52 Q56 Q58 Q62 Q66 U30 U34 U38 U42 U46 U50 U54 U60 U64 U32 U36 U40 U44 U48 U52 U56 U58 U62 U66 Y30 Y34 Y38 Y42 Y46 Y50 Y54 Y60 Y64 Y32 Y36 Y40 Y44 Y48 Y52 Y56 Y58 Y62 Y66 M56 P44:Q44">
    <cfRule type="expression" dxfId="2413" priority="2413">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12" priority="2412">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11" priority="2411">
      <formula>"'=Y(G$3&gt;=$E3 , G$3&lt;=$F3)"</formula>
    </cfRule>
  </conditionalFormatting>
  <conditionalFormatting sqref="F30:H30 F34:H34 F38:H38 F46:H46 F54:H54 F64:H64 F44:H44 F48:H48 F56:H56 F58:H58 F66:H66 F42:I42 F32:H32 F40:H40 F50:H50 F60:H60 F62:H62 F52:H52 F36:H36">
    <cfRule type="expression" dxfId="2410" priority="2410">
      <formula>"'=Y(G$3&gt;=$E3 , G$3&lt;=$F3)"</formula>
    </cfRule>
  </conditionalFormatting>
  <conditionalFormatting sqref="I30 I38 I42 I46 I50 I54 I60 I64 I32 I36 I40 I44 I52 I56 I58 I62 I66 I48 I34">
    <cfRule type="expression" dxfId="2409" priority="2409">
      <formula>"'=Y(G$3&gt;=$E3 , G$3&lt;=$F3)"</formula>
    </cfRule>
  </conditionalFormatting>
  <conditionalFormatting sqref="M30 M34 M38 M42 M46 M50 M54 M60 M64 M32 M36 M40 M44 M48 M52 M58 M62 M66 Q30 Q34 Q38 Q42 Q46 Q50 Q54 Q60 Q64 Q32 Q36 Q40 Q48 Q52 Q56 Q58 Q62 Q66 U30 U34 U38 U42 U46 U50 U54 U60 U64 U32 U36 U40 U44 U48 U52 U56 U58 U62 U66 Y30 Y34 Y38 Y42 Y46 Y50 Y54 Y60 Y64 Y32 Y36 Y40 Y44 Y48 Y52 Y56 Y58 Y62 Y66 M56 P44:Q44">
    <cfRule type="expression" dxfId="2408" priority="2408">
      <formula>"'=Y(G$3&gt;=$E3 , G$3&lt;=$F3)"</formula>
    </cfRule>
  </conditionalFormatting>
  <conditionalFormatting sqref="E30 E34 E38 E42 E46 E50 E54 E60 E64 E32 E36 E40 E44 E48 E52 E56 E58 E62 E66">
    <cfRule type="expression" dxfId="2407" priority="2407">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06" priority="2406">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05" priority="2405">
      <formula>"'=Y(G$3&gt;=$E3 , G$3&lt;=$F3)"</formula>
    </cfRule>
  </conditionalFormatting>
  <conditionalFormatting sqref="F30:H30 F34:H34 F38:H38 F46:H46 F54:H54 F64:H64 F44:H44 F48:H48 F56:H56 F58:H58 F66:H66 F42:I42 F32:H32 F40:H40 F50:H50 F60:H60 F62:H62 F52:H52 F36:H36">
    <cfRule type="expression" dxfId="2404" priority="2404">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03" priority="2403">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02" priority="2402">
      <formula>"'=Y(G$3&gt;=$E3 , G$3&lt;=$F3)"</formula>
    </cfRule>
  </conditionalFormatting>
  <conditionalFormatting sqref="F30:H30 F34:H34 F38:H38 F46:H46 F54:H54 F64:H64 F44:H44 F48:H48 F56:H56 F58:H58 F66:H66 F42:I42 F32:H32 F40:H40 F50:H50 F60:H60 F62:H62 F52:H52 F36:H36">
    <cfRule type="expression" dxfId="2401" priority="2401">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400" priority="2400">
      <formula>"'=Y(G$3&gt;=$E3 , G$3&lt;=$F3)"</formula>
    </cfRule>
  </conditionalFormatting>
  <conditionalFormatting sqref="F30:H30 F34:H34 F38:H38 F46:H46 F54:H54 F64:H64 F44:H44 F48:H48 F56:H56 F58:H58 F66:H66 F42:I42 F32:H32 F40:H40 F50:H50 F60:H60 F62:H62 F52:H52 F36:H36">
    <cfRule type="expression" dxfId="2399" priority="2399">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398" priority="2398">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397" priority="2397">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396" priority="2396">
      <formula>"'=Y(G$3&gt;=$E3 , G$3&lt;=$F3)"</formula>
    </cfRule>
  </conditionalFormatting>
  <conditionalFormatting sqref="I30 I38 I42 I46 I50 I54 I60 I64 I32 I36 I40 I44 I52 I56 I58 I62 I66 M30 M34 M38 M42 M46 M50 M54 M60 M64 M32 M36 M40 M44 M48 M52 M58 M62 Q30 Q34 Q38 Q42 Q46 Q50 Q54 Q60 Q64 Q32 Q36 Q40 Q48 Q52 Q56 Q58 Q62 Q66 U30 U34 U38 U42 U46 U50 U54 U60 U64 U32 U36 U40 U44 U48 U52 U56 U58 U62 U66 Y30 Y34 Y38 Y42 Y46 Y50 Y54 Y60 Y64 Y32 Y36 Y40 Y44 Y48 Y52 Y56 Y58 Y62 Y66 I48 I34 M56 M66 P44:Q44">
    <cfRule type="expression" dxfId="2395" priority="2395">
      <formula>"'=Y(G$3&gt;=$E3 , G$3&lt;=$F3)"</formula>
    </cfRule>
  </conditionalFormatting>
  <conditionalFormatting sqref="J30:L30 J34:L34 J38:L38 J42:L42 J46:L46 J50:L50 J54:L54 J60:L60 J32:L32 J36:L36 J40:L40 J44:L44 J52:L52 J58:L58 J66:L66 J48:L48 J62:L62 J56:L56 J64:L64">
    <cfRule type="expression" dxfId="2394" priority="2394">
      <formula>"'=Y(G$3&gt;=$E3 , G$3&lt;=$F3)"</formula>
    </cfRule>
  </conditionalFormatting>
  <conditionalFormatting sqref="N30:P30 N34:P34 N38:P38 N42:P42 N46:P46 N50:P50 N54:P54 N60:P60 N64:P64 N32:P32 N36:P36 N40:P40 N44:P44 N48:P48 N52:P52 N58:P58 N66:P66 N56:P56 N62:P62">
    <cfRule type="expression" dxfId="2393" priority="2393">
      <formula>"'=Y(G$3&gt;=$E3 , G$3&lt;=$F3)"</formula>
    </cfRule>
  </conditionalFormatting>
  <conditionalFormatting sqref="R34:T34 R42:T42 R46:S46 R50:T50 R54:T54 R60:T60 R64:T64 R32:T32 R36:T36 R40:T40 R44:T44 R48:S48 R52:T52 R56:T56 R58:T58 R62:T62 R66:T66 P30:T30">
    <cfRule type="expression" dxfId="2392" priority="2392">
      <formula>"'=Y(G$3&gt;=$E3 , G$3&lt;=$F3)"</formula>
    </cfRule>
  </conditionalFormatting>
  <conditionalFormatting sqref="V30:X30 V34:X34 V38:X38 V42:X42 V46:X46 V50:X50 V54:X54 V60:X60 V64:X64 V32:X32 V36:X36 V40:X40 V44:X44 V48:X48 V52:X52 V56:X56 V58:X58 V62:X62 V66:X66">
    <cfRule type="expression" dxfId="2391" priority="2391">
      <formula>"'=Y(G$3&gt;=$E3 , G$3&lt;=$F3)"</formula>
    </cfRule>
  </conditionalFormatting>
  <conditionalFormatting sqref="Z30:AB30 Z34:AB34 Z38:AB38 Z42:AB42 Z46:AB46 Z50:AB50 Z54:AB54 Z60:AB60 Z64:AB64 Z32:AB32 Z36:AB36 Z40:AB40 Z44:AB44 Z48:AB48 Z52:AB52 Z56:AB56 Z58:AB58 Z62:AB62 Z66:AB66">
    <cfRule type="expression" dxfId="2390" priority="2390">
      <formula>"'=Y(G$3&gt;=$E3 , G$3&lt;=$F3)"</formula>
    </cfRule>
  </conditionalFormatting>
  <conditionalFormatting sqref="F30:H30 F34:H34 F38:H38 F46:H46 F54:H54 F64:H64 F44:H44 F48:H48 F56:H56 F58:H58 F66:H66 F42:I42 F32:H32 F40:H40 F50:H50 F60:H60 F62:H62 F52:H52 F36:H36">
    <cfRule type="expression" dxfId="2389" priority="2389">
      <formula>"'=Y(G$3&gt;=$E3 , G$3&lt;=$F3)"</formula>
    </cfRule>
  </conditionalFormatting>
  <conditionalFormatting sqref="F30:H30 F34:H34 F38:H38 F46:H46 F54:H54 F64:H64 F44:H44 F48:H48 F56:H56 F58:H58 F66:H66 F42:I42 F32:H32 F40:H40 F50:H50 F60:H60 F62:H62 F52:H52 F36:H36">
    <cfRule type="expression" dxfId="2388" priority="2388">
      <formula>"'=Y(G$3&gt;=$E3 , G$3&lt;=$F3)"</formula>
    </cfRule>
  </conditionalFormatting>
  <conditionalFormatting sqref="F30:H30 F34:H34 F38:H38 F46:H46 F54:H54 F64:H64 F44:H44 F48:H48 F56:H56 F58:H58 F66:H66 F42:I42 F32:H32 F40:H40 F50:H50 F60:H60 F62:H62 F52:H52 F36:H36">
    <cfRule type="expression" dxfId="2387" priority="2387">
      <formula>"'=Y(G$3&gt;=$E3 , G$3&lt;=$F3)"</formula>
    </cfRule>
  </conditionalFormatting>
  <conditionalFormatting sqref="I30 I38 I42 I46 I50 I54 I60 I64 I32 I36 I40 I44 I52 I56 I58 I62 I66 I48 I34">
    <cfRule type="expression" dxfId="2386" priority="2386">
      <formula>"'=Y(G$3&gt;=$E3 , G$3&lt;=$F3)"</formula>
    </cfRule>
  </conditionalFormatting>
  <conditionalFormatting sqref="I30 I38 I42 I46 I50 I54 I60 I64 I32 I36 I40 I44 I52 I56 I58 I62 I66 I48 I34">
    <cfRule type="expression" dxfId="2385" priority="2385">
      <formula>"'=Y(G$3&gt;=$E3 , G$3&lt;=$F3)"</formula>
    </cfRule>
  </conditionalFormatting>
  <conditionalFormatting sqref="I30 I38 I42 I46 I50 I54 I60 I64 I32 I36 I40 I44 I52 I56 I58 I62 I66 I48 I34">
    <cfRule type="expression" dxfId="2384" priority="2384">
      <formula>"'=Y(G$3&gt;=$E3 , G$3&lt;=$F3)"</formula>
    </cfRule>
  </conditionalFormatting>
  <conditionalFormatting sqref="I30 I38 I42 I46 I50 I54 I60 I64 I32 I36 I40 I44 I52 I56 I58 I62 I66 I48 I34">
    <cfRule type="expression" dxfId="2383" priority="2383">
      <formula>"'=Y(G$3&gt;=$E3 , G$3&lt;=$F3)"</formula>
    </cfRule>
  </conditionalFormatting>
  <conditionalFormatting sqref="I30 I38 I42 I46 I50 I54 I60 I64 I32 I36 I40 I44 I52 I56 I58 I62 I66 I48 I34">
    <cfRule type="expression" dxfId="2382" priority="2382">
      <formula>"'=Y(G$3&gt;=$E3 , G$3&lt;=$F3)"</formula>
    </cfRule>
  </conditionalFormatting>
  <conditionalFormatting sqref="I30 I38 I42 I46 I50 I54 I60 I64 I32 I36 I40 I44 I52 I56 I58 I62 I66 I48 I34">
    <cfRule type="expression" dxfId="2381" priority="2381">
      <formula>"'=Y(G$3&gt;=$E3 , G$3&lt;=$F3)"</formula>
    </cfRule>
  </conditionalFormatting>
  <conditionalFormatting sqref="I30 I38 I42 I46 I50 I54 I60 I64 I32 I36 I40 I44 I52 I56 I58 I62 I66 I48 I34">
    <cfRule type="expression" dxfId="2380" priority="2380">
      <formula>"'=Y(G$3&gt;=$E3 , G$3&lt;=$F3)"</formula>
    </cfRule>
  </conditionalFormatting>
  <conditionalFormatting sqref="I30 I38 I42 I46 I50 I54 I60 I64 I32 I36 I40 I44 I52 I56 I58 I62 I66 I48 I34">
    <cfRule type="expression" dxfId="2379" priority="2379">
      <formula>"'=Y(G$3&gt;=$E3 , G$3&lt;=$F3)"</formula>
    </cfRule>
  </conditionalFormatting>
  <conditionalFormatting sqref="I30 I38 I42 I46 I50 I54 I60 I64 I32 I36 I40 I44 I52 I56 I58 I62 I66 I48 I34">
    <cfRule type="expression" dxfId="2378" priority="2378">
      <formula>"'=Y(G$3&gt;=$E3 , G$3&lt;=$F3)"</formula>
    </cfRule>
  </conditionalFormatting>
  <conditionalFormatting sqref="I30 I38 I42 I46 I50 I54 I60 I64 I32 I36 I40 I44 I52 I56 I58 I62 I66 I48 I34">
    <cfRule type="expression" dxfId="2377" priority="2377">
      <formula>"'=Y(G$3&gt;=$E3 , G$3&lt;=$F3)"</formula>
    </cfRule>
  </conditionalFormatting>
  <conditionalFormatting sqref="I30 I38 I42 I46 I50 I54 I60 I64 I32 I36 I40 I44 I52 I56 I58 I62 I66 I48 I34">
    <cfRule type="expression" dxfId="2376" priority="2376">
      <formula>"'=Y(G$3&gt;=$E3 , G$3&lt;=$F3)"</formula>
    </cfRule>
  </conditionalFormatting>
  <conditionalFormatting sqref="I30 I38 I42 I46 I50 I54 I60 I64 I32 I36 I40 I44 I52 I56 I58 I62 I66 I48 I34">
    <cfRule type="expression" dxfId="2375" priority="2375">
      <formula>"'=Y(G$3&gt;=$E3 , G$3&lt;=$F3)"</formula>
    </cfRule>
  </conditionalFormatting>
  <conditionalFormatting sqref="I30 I38 I42 I46 I50 I54 I60 I64 I32 I36 I40 I44 I52 I56 I58 I62 I66 I48 I34">
    <cfRule type="expression" dxfId="2374" priority="2374">
      <formula>"'=Y(G$3&gt;=$E3 , G$3&lt;=$F3)"</formula>
    </cfRule>
  </conditionalFormatting>
  <conditionalFormatting sqref="I30 I38 I42 I46 I50 I54 I60 I64 I32 I36 I40 I44 I52 I56 I58 I62 I66 I48 I34">
    <cfRule type="expression" dxfId="2373" priority="2373">
      <formula>"'=Y(G$3&gt;=$E3 , G$3&lt;=$F3)"</formula>
    </cfRule>
  </conditionalFormatting>
  <conditionalFormatting sqref="I30 I38 I42 I46 I50 I54 I60 I64 I32 I36 I40 I44 I52 I56 I58 I62 I66 I48 I34">
    <cfRule type="expression" dxfId="2372" priority="2372">
      <formula>"'=Y(G$3&gt;=$E3 , G$3&lt;=$F3)"</formula>
    </cfRule>
  </conditionalFormatting>
  <conditionalFormatting sqref="I30 I38 I42 I46 I50 I54 I60 I64 I32 I36 I40 I44 I52 I56 I58 I62 I66 I48 I34">
    <cfRule type="expression" dxfId="2371" priority="2371">
      <formula>"'=Y(G$3&gt;=$E3 , G$3&lt;=$F3)"</formula>
    </cfRule>
  </conditionalFormatting>
  <conditionalFormatting sqref="I30 I38 I42 I46 I50 I54 I60 I64 I32 I36 I40 I44 I52 I56 I58 I62 I66 I48 I34">
    <cfRule type="expression" dxfId="2370" priority="2370">
      <formula>"'=Y(G$3&gt;=$E3 , G$3&lt;=$F3)"</formula>
    </cfRule>
  </conditionalFormatting>
  <conditionalFormatting sqref="I30 I38 I42 I46 I50 I54 I60 I64 I32 I36 I40 I44 I52 I56 I58 I62 I66 I48 I34">
    <cfRule type="expression" dxfId="2369" priority="2369">
      <formula>"'=Y(G$3&gt;=$E3 , G$3&lt;=$F3)"</formula>
    </cfRule>
  </conditionalFormatting>
  <conditionalFormatting sqref="I30 I38 I42 I46 I50 I54 I60 I64 I32 I36 I40 I44 I52 I56 I58 I62 I66 I48 I34">
    <cfRule type="expression" dxfId="2368" priority="2368">
      <formula>"'=Y(G$3&gt;=$E3 , G$3&lt;=$F3)"</formula>
    </cfRule>
  </conditionalFormatting>
  <conditionalFormatting sqref="I30 I38 I42 I46 I50 I54 I60 I64 I32 I36 I40 I44 I52 I56 I58 I62 I66 I48 I34">
    <cfRule type="expression" dxfId="2367" priority="2367">
      <formula>"'=Y(G$3&gt;=$E3 , G$3&lt;=$F3)"</formula>
    </cfRule>
  </conditionalFormatting>
  <conditionalFormatting sqref="I30 I38 I42 I46 I50 I54 I60 I64 I32 I36 I40 I44 I52 I56 I58 I62 I66 I48 I34">
    <cfRule type="expression" dxfId="2366" priority="2366">
      <formula>"'=Y(G$3&gt;=$E3 , G$3&lt;=$F3)"</formula>
    </cfRule>
  </conditionalFormatting>
  <conditionalFormatting sqref="I30 I38 I42 I46 I50 I54 I60 I64 I32 I36 I40 I44 I52 I56 I58 I62 I66 I48 I34">
    <cfRule type="expression" dxfId="2365" priority="2365">
      <formula>"'=Y(G$3&gt;=$E3 , G$3&lt;=$F3)"</formula>
    </cfRule>
  </conditionalFormatting>
  <conditionalFormatting sqref="I30 I38 I42 I46 I50 I54 I60 I64 I32 I36 I40 I44 I52 I56 I58 I62 I66 I48 I34">
    <cfRule type="expression" dxfId="2364" priority="2364">
      <formula>"'=Y(G$3&gt;=$E3 , G$3&lt;=$F3)"</formula>
    </cfRule>
  </conditionalFormatting>
  <conditionalFormatting sqref="J30 J34 J38 J42 J46 J50 J54 J60 J64 J32 J36 J40 J44 J52 J56 J58 J62 J66 J48">
    <cfRule type="expression" dxfId="2363" priority="2363">
      <formula>"'=Y(G$3&gt;=$E3 , G$3&lt;=$F3)"</formula>
    </cfRule>
  </conditionalFormatting>
  <conditionalFormatting sqref="I30 I38 I42 I46 I50 I54 I60 I64 I32 I36 I40 I44 I52 I56 I58 I62 I66 I48 I34">
    <cfRule type="expression" dxfId="2362" priority="2362">
      <formula>"'=Y(G$3&gt;=$E3 , G$3&lt;=$F3)"</formula>
    </cfRule>
  </conditionalFormatting>
  <conditionalFormatting sqref="I30 I38 I42 I46 I50 I54 I60 I64 I32 I36 I40 I44 I52 I56 I58 I62 I66 I48 I34">
    <cfRule type="expression" dxfId="2361" priority="2361">
      <formula>"'=Y(G$3&gt;=$E3 , G$3&lt;=$F3)"</formula>
    </cfRule>
  </conditionalFormatting>
  <conditionalFormatting sqref="Y86:AB86">
    <cfRule type="cellIs" dxfId="2360" priority="2359" operator="notEqual">
      <formula>$Y$80</formula>
    </cfRule>
    <cfRule type="cellIs" dxfId="2359" priority="2360" operator="equal">
      <formula>$Y$80</formula>
    </cfRule>
  </conditionalFormatting>
  <conditionalFormatting sqref="AC86">
    <cfRule type="containsText" dxfId="2358" priority="2357" operator="containsText" text="No verifica">
      <formula>NOT(ISERROR(SEARCH("No verifica",AC86)))</formula>
    </cfRule>
    <cfRule type="containsText" dxfId="2357" priority="2358" operator="containsText" text="Verifica">
      <formula>NOT(ISERROR(SEARCH("Verifica",AC86)))</formula>
    </cfRule>
  </conditionalFormatting>
  <conditionalFormatting sqref="AC66 AC58">
    <cfRule type="cellIs" dxfId="2356" priority="3222" operator="notEqual">
      <formula>#REF!</formula>
    </cfRule>
  </conditionalFormatting>
  <conditionalFormatting sqref="E28">
    <cfRule type="expression" dxfId="2355" priority="2356">
      <formula>"'=Y(G$3&gt;=$E3 , G$3&lt;=$F3)"</formula>
    </cfRule>
  </conditionalFormatting>
  <conditionalFormatting sqref="R34:T34">
    <cfRule type="expression" dxfId="2354" priority="629">
      <formula>"'=Y(G$3&gt;=$E3 , G$3&lt;=$F3)"</formula>
    </cfRule>
  </conditionalFormatting>
  <conditionalFormatting sqref="F28">
    <cfRule type="expression" dxfId="2353" priority="2355">
      <formula>"'=Y(G$3&gt;=$E3 , G$3&lt;=$F3)"</formula>
    </cfRule>
  </conditionalFormatting>
  <conditionalFormatting sqref="F28">
    <cfRule type="expression" dxfId="2352" priority="2354">
      <formula>"'=Y(G$3&gt;=$E3 , G$3&lt;=$F3)"</formula>
    </cfRule>
  </conditionalFormatting>
  <conditionalFormatting sqref="F28">
    <cfRule type="expression" dxfId="2351" priority="2353">
      <formula>"'=Y(G$3&gt;=$E3 , G$3&lt;=$F3)"</formula>
    </cfRule>
  </conditionalFormatting>
  <conditionalFormatting sqref="F28">
    <cfRule type="expression" dxfId="2350" priority="2352">
      <formula>"'=Y(G$3&gt;=$E3 , G$3&lt;=$F3)"</formula>
    </cfRule>
  </conditionalFormatting>
  <conditionalFormatting sqref="F28">
    <cfRule type="expression" dxfId="2349" priority="2351">
      <formula>"'=Y(G$3&gt;=$E3 , G$3&lt;=$F3)"</formula>
    </cfRule>
  </conditionalFormatting>
  <conditionalFormatting sqref="F28">
    <cfRule type="expression" dxfId="2348" priority="2350">
      <formula>"'=Y(G$3&gt;=$E3 , G$3&lt;=$F3)"</formula>
    </cfRule>
  </conditionalFormatting>
  <conditionalFormatting sqref="F28">
    <cfRule type="expression" dxfId="2347" priority="2349">
      <formula>"'=Y(G$3&gt;=$E3 , G$3&lt;=$F3)"</formula>
    </cfRule>
  </conditionalFormatting>
  <conditionalFormatting sqref="F28">
    <cfRule type="expression" dxfId="2346" priority="2348">
      <formula>"'=Y(G$3&gt;=$E3 , G$3&lt;=$F3)"</formula>
    </cfRule>
  </conditionalFormatting>
  <conditionalFormatting sqref="F28">
    <cfRule type="expression" dxfId="2345" priority="2347">
      <formula>"'=Y(G$3&gt;=$E3 , G$3&lt;=$F3)"</formula>
    </cfRule>
  </conditionalFormatting>
  <conditionalFormatting sqref="F30">
    <cfRule type="expression" dxfId="2344" priority="2346">
      <formula>"'=Y(G$3&gt;=$E3 , G$3&lt;=$F3)"</formula>
    </cfRule>
  </conditionalFormatting>
  <conditionalFormatting sqref="F30">
    <cfRule type="expression" dxfId="2343" priority="2345">
      <formula>"'=Y(G$3&gt;=$E3 , G$3&lt;=$F3)"</formula>
    </cfRule>
  </conditionalFormatting>
  <conditionalFormatting sqref="F30">
    <cfRule type="expression" dxfId="2342" priority="2344">
      <formula>"'=Y(G$3&gt;=$E3 , G$3&lt;=$F3)"</formula>
    </cfRule>
  </conditionalFormatting>
  <conditionalFormatting sqref="F30">
    <cfRule type="expression" dxfId="2341" priority="2343">
      <formula>"'=Y(G$3&gt;=$E3 , G$3&lt;=$F3)"</formula>
    </cfRule>
  </conditionalFormatting>
  <conditionalFormatting sqref="F30">
    <cfRule type="expression" dxfId="2340" priority="2342">
      <formula>"'=Y(G$3&gt;=$E3 , G$3&lt;=$F3)"</formula>
    </cfRule>
  </conditionalFormatting>
  <conditionalFormatting sqref="F30">
    <cfRule type="expression" dxfId="2339" priority="2341">
      <formula>"'=Y(G$3&gt;=$E3 , G$3&lt;=$F3)"</formula>
    </cfRule>
  </conditionalFormatting>
  <conditionalFormatting sqref="F30">
    <cfRule type="expression" dxfId="2338" priority="2340">
      <formula>"'=Y(G$3&gt;=$E3 , G$3&lt;=$F3)"</formula>
    </cfRule>
  </conditionalFormatting>
  <conditionalFormatting sqref="F30">
    <cfRule type="expression" dxfId="2337" priority="2339">
      <formula>"'=Y(G$3&gt;=$E3 , G$3&lt;=$F3)"</formula>
    </cfRule>
  </conditionalFormatting>
  <conditionalFormatting sqref="F30">
    <cfRule type="expression" dxfId="2336" priority="2338">
      <formula>"'=Y(G$3&gt;=$E3 , G$3&lt;=$F3)"</formula>
    </cfRule>
  </conditionalFormatting>
  <conditionalFormatting sqref="F30">
    <cfRule type="expression" dxfId="2335" priority="2337">
      <formula>"'=Y(G$3&gt;=$E3 , G$3&lt;=$F3)"</formula>
    </cfRule>
  </conditionalFormatting>
  <conditionalFormatting sqref="F30">
    <cfRule type="expression" dxfId="2334" priority="2336">
      <formula>"'=Y(G$3&gt;=$E3 , G$3&lt;=$F3)"</formula>
    </cfRule>
  </conditionalFormatting>
  <conditionalFormatting sqref="F30">
    <cfRule type="expression" dxfId="2333" priority="2335">
      <formula>"'=Y(G$3&gt;=$E3 , G$3&lt;=$F3)"</formula>
    </cfRule>
  </conditionalFormatting>
  <conditionalFormatting sqref="F30">
    <cfRule type="expression" dxfId="2332" priority="2334">
      <formula>"'=Y(G$3&gt;=$E3 , G$3&lt;=$F3)"</formula>
    </cfRule>
  </conditionalFormatting>
  <conditionalFormatting sqref="F30">
    <cfRule type="expression" dxfId="2331" priority="2333">
      <formula>"'=Y(G$3&gt;=$E3 , G$3&lt;=$F3)"</formula>
    </cfRule>
  </conditionalFormatting>
  <conditionalFormatting sqref="F30">
    <cfRule type="expression" dxfId="2330" priority="2332">
      <formula>"'=Y(G$3&gt;=$E3 , G$3&lt;=$F3)"</formula>
    </cfRule>
  </conditionalFormatting>
  <conditionalFormatting sqref="F30">
    <cfRule type="expression" dxfId="2329" priority="2331">
      <formula>"'=Y(G$3&gt;=$E3 , G$3&lt;=$F3)"</formula>
    </cfRule>
  </conditionalFormatting>
  <conditionalFormatting sqref="F30">
    <cfRule type="expression" dxfId="2328" priority="2330">
      <formula>"'=Y(G$3&gt;=$E3 , G$3&lt;=$F3)"</formula>
    </cfRule>
  </conditionalFormatting>
  <conditionalFormatting sqref="F40:H40">
    <cfRule type="expression" dxfId="2327" priority="2329">
      <formula>"'=Y(G$3&gt;=$E3 , G$3&lt;=$F3)"</formula>
    </cfRule>
  </conditionalFormatting>
  <conditionalFormatting sqref="F40:H40">
    <cfRule type="expression" dxfId="2326" priority="2328">
      <formula>"'=Y(G$3&gt;=$E3 , G$3&lt;=$F3)"</formula>
    </cfRule>
  </conditionalFormatting>
  <conditionalFormatting sqref="F40:H40">
    <cfRule type="expression" dxfId="2325" priority="2327">
      <formula>"'=Y(G$3&gt;=$E3 , G$3&lt;=$F3)"</formula>
    </cfRule>
  </conditionalFormatting>
  <conditionalFormatting sqref="F40:H40">
    <cfRule type="expression" dxfId="2324" priority="2326">
      <formula>"'=Y(G$3&gt;=$E3 , G$3&lt;=$F3)"</formula>
    </cfRule>
  </conditionalFormatting>
  <conditionalFormatting sqref="F40:H40">
    <cfRule type="expression" dxfId="2323" priority="2325">
      <formula>"'=Y(G$3&gt;=$E3 , G$3&lt;=$F3)"</formula>
    </cfRule>
  </conditionalFormatting>
  <conditionalFormatting sqref="F40:H40">
    <cfRule type="expression" dxfId="2322" priority="2324">
      <formula>"'=Y(G$3&gt;=$E3 , G$3&lt;=$F3)"</formula>
    </cfRule>
  </conditionalFormatting>
  <conditionalFormatting sqref="F40:H40">
    <cfRule type="expression" dxfId="2321" priority="2323">
      <formula>"'=Y(G$3&gt;=$E3 , G$3&lt;=$F3)"</formula>
    </cfRule>
  </conditionalFormatting>
  <conditionalFormatting sqref="F40:H40">
    <cfRule type="expression" dxfId="2320" priority="2322">
      <formula>"'=Y(G$3&gt;=$E3 , G$3&lt;=$F3)"</formula>
    </cfRule>
  </conditionalFormatting>
  <conditionalFormatting sqref="F40:H40">
    <cfRule type="expression" dxfId="2319" priority="2321">
      <formula>"'=Y(G$3&gt;=$E3 , G$3&lt;=$F3)"</formula>
    </cfRule>
  </conditionalFormatting>
  <conditionalFormatting sqref="F40:H40">
    <cfRule type="expression" dxfId="2318" priority="2320">
      <formula>"'=Y(G$3&gt;=$E3 , G$3&lt;=$F3)"</formula>
    </cfRule>
  </conditionalFormatting>
  <conditionalFormatting sqref="F40:H40">
    <cfRule type="expression" dxfId="2317" priority="2319">
      <formula>"'=Y(G$3&gt;=$E3 , G$3&lt;=$F3)"</formula>
    </cfRule>
  </conditionalFormatting>
  <conditionalFormatting sqref="F40:H40">
    <cfRule type="expression" dxfId="2316" priority="2318">
      <formula>"'=Y(G$3&gt;=$E3 , G$3&lt;=$F3)"</formula>
    </cfRule>
  </conditionalFormatting>
  <conditionalFormatting sqref="F40:H40">
    <cfRule type="expression" dxfId="2315" priority="2317">
      <formula>"'=Y(G$3&gt;=$E3 , G$3&lt;=$F3)"</formula>
    </cfRule>
  </conditionalFormatting>
  <conditionalFormatting sqref="F40:H40">
    <cfRule type="expression" dxfId="2314" priority="2316">
      <formula>"'=Y(G$3&gt;=$E3 , G$3&lt;=$F3)"</formula>
    </cfRule>
  </conditionalFormatting>
  <conditionalFormatting sqref="F40:H40">
    <cfRule type="expression" dxfId="2313" priority="2315">
      <formula>"'=Y(G$3&gt;=$E3 , G$3&lt;=$F3)"</formula>
    </cfRule>
  </conditionalFormatting>
  <conditionalFormatting sqref="F40:H40">
    <cfRule type="expression" dxfId="2312" priority="2314">
      <formula>"'=Y(G$3&gt;=$E3 , G$3&lt;=$F3)"</formula>
    </cfRule>
  </conditionalFormatting>
  <conditionalFormatting sqref="F40:H40">
    <cfRule type="expression" dxfId="2311" priority="2313">
      <formula>"'=Y(G$3&gt;=$E3 , G$3&lt;=$F3)"</formula>
    </cfRule>
  </conditionalFormatting>
  <conditionalFormatting sqref="G42">
    <cfRule type="expression" dxfId="2310" priority="2312">
      <formula>"'=Y(G$3&gt;=$E3 , G$3&lt;=$F3)"</formula>
    </cfRule>
  </conditionalFormatting>
  <conditionalFormatting sqref="G42">
    <cfRule type="expression" dxfId="2309" priority="2311">
      <formula>"'=Y(G$3&gt;=$E3 , G$3&lt;=$F3)"</formula>
    </cfRule>
  </conditionalFormatting>
  <conditionalFormatting sqref="G42">
    <cfRule type="expression" dxfId="2308" priority="2310">
      <formula>"'=Y(G$3&gt;=$E3 , G$3&lt;=$F3)"</formula>
    </cfRule>
  </conditionalFormatting>
  <conditionalFormatting sqref="G42">
    <cfRule type="expression" dxfId="2307" priority="2309">
      <formula>"'=Y(G$3&gt;=$E3 , G$3&lt;=$F3)"</formula>
    </cfRule>
  </conditionalFormatting>
  <conditionalFormatting sqref="G42">
    <cfRule type="expression" dxfId="2306" priority="2308">
      <formula>"'=Y(G$3&gt;=$E3 , G$3&lt;=$F3)"</formula>
    </cfRule>
  </conditionalFormatting>
  <conditionalFormatting sqref="G42">
    <cfRule type="expression" dxfId="2305" priority="2307">
      <formula>"'=Y(G$3&gt;=$E3 , G$3&lt;=$F3)"</formula>
    </cfRule>
  </conditionalFormatting>
  <conditionalFormatting sqref="G42">
    <cfRule type="expression" dxfId="2304" priority="2306">
      <formula>"'=Y(G$3&gt;=$E3 , G$3&lt;=$F3)"</formula>
    </cfRule>
  </conditionalFormatting>
  <conditionalFormatting sqref="G42">
    <cfRule type="expression" dxfId="2303" priority="2305">
      <formula>"'=Y(G$3&gt;=$E3 , G$3&lt;=$F3)"</formula>
    </cfRule>
  </conditionalFormatting>
  <conditionalFormatting sqref="G42">
    <cfRule type="expression" dxfId="2302" priority="2304">
      <formula>"'=Y(G$3&gt;=$E3 , G$3&lt;=$F3)"</formula>
    </cfRule>
  </conditionalFormatting>
  <conditionalFormatting sqref="G42">
    <cfRule type="expression" dxfId="2301" priority="2303">
      <formula>"'=Y(G$3&gt;=$E3 , G$3&lt;=$F3)"</formula>
    </cfRule>
  </conditionalFormatting>
  <conditionalFormatting sqref="G42">
    <cfRule type="expression" dxfId="2300" priority="2302">
      <formula>"'=Y(G$3&gt;=$E3 , G$3&lt;=$F3)"</formula>
    </cfRule>
  </conditionalFormatting>
  <conditionalFormatting sqref="G42">
    <cfRule type="expression" dxfId="2299" priority="2301">
      <formula>"'=Y(G$3&gt;=$E3 , G$3&lt;=$F3)"</formula>
    </cfRule>
  </conditionalFormatting>
  <conditionalFormatting sqref="G42">
    <cfRule type="expression" dxfId="2298" priority="2300">
      <formula>"'=Y(G$3&gt;=$E3 , G$3&lt;=$F3)"</formula>
    </cfRule>
  </conditionalFormatting>
  <conditionalFormatting sqref="G42">
    <cfRule type="expression" dxfId="2297" priority="2299">
      <formula>"'=Y(G$3&gt;=$E3 , G$3&lt;=$F3)"</formula>
    </cfRule>
  </conditionalFormatting>
  <conditionalFormatting sqref="G42">
    <cfRule type="expression" dxfId="2296" priority="2298">
      <formula>"'=Y(G$3&gt;=$E3 , G$3&lt;=$F3)"</formula>
    </cfRule>
  </conditionalFormatting>
  <conditionalFormatting sqref="G42">
    <cfRule type="expression" dxfId="2295" priority="2297">
      <formula>"'=Y(G$3&gt;=$E3 , G$3&lt;=$F3)"</formula>
    </cfRule>
  </conditionalFormatting>
  <conditionalFormatting sqref="G42">
    <cfRule type="expression" dxfId="2294" priority="2296">
      <formula>"'=Y(G$3&gt;=$E3 , G$3&lt;=$F3)"</formula>
    </cfRule>
  </conditionalFormatting>
  <conditionalFormatting sqref="G32:H32">
    <cfRule type="expression" dxfId="2293" priority="2295">
      <formula>"'=Y(G$3&gt;=$E3 , G$3&lt;=$F3)"</formula>
    </cfRule>
  </conditionalFormatting>
  <conditionalFormatting sqref="G32:H32">
    <cfRule type="expression" dxfId="2292" priority="2294">
      <formula>"'=Y(G$3&gt;=$E3 , G$3&lt;=$F3)"</formula>
    </cfRule>
  </conditionalFormatting>
  <conditionalFormatting sqref="G32:H32">
    <cfRule type="expression" dxfId="2291" priority="2293">
      <formula>"'=Y(G$3&gt;=$E3 , G$3&lt;=$F3)"</formula>
    </cfRule>
  </conditionalFormatting>
  <conditionalFormatting sqref="G32:H32">
    <cfRule type="expression" dxfId="2290" priority="2292">
      <formula>"'=Y(G$3&gt;=$E3 , G$3&lt;=$F3)"</formula>
    </cfRule>
  </conditionalFormatting>
  <conditionalFormatting sqref="G32:H32">
    <cfRule type="expression" dxfId="2289" priority="2291">
      <formula>"'=Y(G$3&gt;=$E3 , G$3&lt;=$F3)"</formula>
    </cfRule>
  </conditionalFormatting>
  <conditionalFormatting sqref="G32:H32">
    <cfRule type="expression" dxfId="2288" priority="2290">
      <formula>"'=Y(G$3&gt;=$E3 , G$3&lt;=$F3)"</formula>
    </cfRule>
  </conditionalFormatting>
  <conditionalFormatting sqref="G32:H32">
    <cfRule type="expression" dxfId="2287" priority="2289">
      <formula>"'=Y(G$3&gt;=$E3 , G$3&lt;=$F3)"</formula>
    </cfRule>
  </conditionalFormatting>
  <conditionalFormatting sqref="G32:H32">
    <cfRule type="expression" dxfId="2286" priority="2288">
      <formula>"'=Y(G$3&gt;=$E3 , G$3&lt;=$F3)"</formula>
    </cfRule>
  </conditionalFormatting>
  <conditionalFormatting sqref="G32:H32">
    <cfRule type="expression" dxfId="2285" priority="2287">
      <formula>"'=Y(G$3&gt;=$E3 , G$3&lt;=$F3)"</formula>
    </cfRule>
  </conditionalFormatting>
  <conditionalFormatting sqref="G32:H32">
    <cfRule type="expression" dxfId="2284" priority="2286">
      <formula>"'=Y(G$3&gt;=$E3 , G$3&lt;=$F3)"</formula>
    </cfRule>
  </conditionalFormatting>
  <conditionalFormatting sqref="G32:H32">
    <cfRule type="expression" dxfId="2283" priority="2285">
      <formula>"'=Y(G$3&gt;=$E3 , G$3&lt;=$F3)"</formula>
    </cfRule>
  </conditionalFormatting>
  <conditionalFormatting sqref="G32:H32">
    <cfRule type="expression" dxfId="2282" priority="2284">
      <formula>"'=Y(G$3&gt;=$E3 , G$3&lt;=$F3)"</formula>
    </cfRule>
  </conditionalFormatting>
  <conditionalFormatting sqref="G32:H32">
    <cfRule type="expression" dxfId="2281" priority="2283">
      <formula>"'=Y(G$3&gt;=$E3 , G$3&lt;=$F3)"</formula>
    </cfRule>
  </conditionalFormatting>
  <conditionalFormatting sqref="G32:H32">
    <cfRule type="expression" dxfId="2280" priority="2282">
      <formula>"'=Y(G$3&gt;=$E3 , G$3&lt;=$F3)"</formula>
    </cfRule>
  </conditionalFormatting>
  <conditionalFormatting sqref="G32:H32">
    <cfRule type="expression" dxfId="2279" priority="2281">
      <formula>"'=Y(G$3&gt;=$E3 , G$3&lt;=$F3)"</formula>
    </cfRule>
  </conditionalFormatting>
  <conditionalFormatting sqref="G32:H32">
    <cfRule type="expression" dxfId="2278" priority="2280">
      <formula>"'=Y(G$3&gt;=$E3 , G$3&lt;=$F3)"</formula>
    </cfRule>
  </conditionalFormatting>
  <conditionalFormatting sqref="G32:H32">
    <cfRule type="expression" dxfId="2277" priority="2279">
      <formula>"'=Y(G$3&gt;=$E3 , G$3&lt;=$F3)"</formula>
    </cfRule>
  </conditionalFormatting>
  <conditionalFormatting sqref="I38">
    <cfRule type="expression" dxfId="2276" priority="2278">
      <formula>"'=Y(G$3&gt;=$E3 , G$3&lt;=$F3)"</formula>
    </cfRule>
  </conditionalFormatting>
  <conditionalFormatting sqref="I38">
    <cfRule type="expression" dxfId="2275" priority="2277">
      <formula>"'=Y(G$3&gt;=$E3 , G$3&lt;=$F3)"</formula>
    </cfRule>
  </conditionalFormatting>
  <conditionalFormatting sqref="I38">
    <cfRule type="expression" dxfId="2274" priority="2276">
      <formula>"'=Y(G$3&gt;=$E3 , G$3&lt;=$F3)"</formula>
    </cfRule>
  </conditionalFormatting>
  <conditionalFormatting sqref="I38">
    <cfRule type="expression" dxfId="2273" priority="2275">
      <formula>"'=Y(G$3&gt;=$E3 , G$3&lt;=$F3)"</formula>
    </cfRule>
  </conditionalFormatting>
  <conditionalFormatting sqref="I38">
    <cfRule type="expression" dxfId="2272" priority="2274">
      <formula>"'=Y(G$3&gt;=$E3 , G$3&lt;=$F3)"</formula>
    </cfRule>
  </conditionalFormatting>
  <conditionalFormatting sqref="I38">
    <cfRule type="expression" dxfId="2271" priority="2273">
      <formula>"'=Y(G$3&gt;=$E3 , G$3&lt;=$F3)"</formula>
    </cfRule>
  </conditionalFormatting>
  <conditionalFormatting sqref="I38">
    <cfRule type="expression" dxfId="2270" priority="2272">
      <formula>"'=Y(G$3&gt;=$E3 , G$3&lt;=$F3)"</formula>
    </cfRule>
  </conditionalFormatting>
  <conditionalFormatting sqref="I38">
    <cfRule type="expression" dxfId="2269" priority="2271">
      <formula>"'=Y(G$3&gt;=$E3 , G$3&lt;=$F3)"</formula>
    </cfRule>
  </conditionalFormatting>
  <conditionalFormatting sqref="I38">
    <cfRule type="expression" dxfId="2268" priority="2270">
      <formula>"'=Y(G$3&gt;=$E3 , G$3&lt;=$F3)"</formula>
    </cfRule>
  </conditionalFormatting>
  <conditionalFormatting sqref="I38">
    <cfRule type="expression" dxfId="2267" priority="2269">
      <formula>"'=Y(G$3&gt;=$E3 , G$3&lt;=$F3)"</formula>
    </cfRule>
  </conditionalFormatting>
  <conditionalFormatting sqref="I38">
    <cfRule type="expression" dxfId="2266" priority="2268">
      <formula>"'=Y(G$3&gt;=$E3 , G$3&lt;=$F3)"</formula>
    </cfRule>
  </conditionalFormatting>
  <conditionalFormatting sqref="I38">
    <cfRule type="expression" dxfId="2265" priority="2267">
      <formula>"'=Y(G$3&gt;=$E3 , G$3&lt;=$F3)"</formula>
    </cfRule>
  </conditionalFormatting>
  <conditionalFormatting sqref="I38">
    <cfRule type="expression" dxfId="2264" priority="2266">
      <formula>"'=Y(G$3&gt;=$E3 , G$3&lt;=$F3)"</formula>
    </cfRule>
  </conditionalFormatting>
  <conditionalFormatting sqref="I38">
    <cfRule type="expression" dxfId="2263" priority="2265">
      <formula>"'=Y(G$3&gt;=$E3 , G$3&lt;=$F3)"</formula>
    </cfRule>
  </conditionalFormatting>
  <conditionalFormatting sqref="I38">
    <cfRule type="expression" dxfId="2262" priority="2264">
      <formula>"'=Y(G$3&gt;=$E3 , G$3&lt;=$F3)"</formula>
    </cfRule>
  </conditionalFormatting>
  <conditionalFormatting sqref="I38">
    <cfRule type="expression" dxfId="2261" priority="2263">
      <formula>"'=Y(G$3&gt;=$E3 , G$3&lt;=$F3)"</formula>
    </cfRule>
  </conditionalFormatting>
  <conditionalFormatting sqref="I38">
    <cfRule type="expression" dxfId="2260" priority="2262">
      <formula>"'=Y(G$3&gt;=$E3 , G$3&lt;=$F3)"</formula>
    </cfRule>
  </conditionalFormatting>
  <conditionalFormatting sqref="I38">
    <cfRule type="expression" dxfId="2259" priority="2261">
      <formula>"'=Y(G$3&gt;=$E3 , G$3&lt;=$F3)"</formula>
    </cfRule>
  </conditionalFormatting>
  <conditionalFormatting sqref="I38">
    <cfRule type="expression" dxfId="2258" priority="2260">
      <formula>"'=Y(G$3&gt;=$E3 , G$3&lt;=$F3)"</formula>
    </cfRule>
  </conditionalFormatting>
  <conditionalFormatting sqref="I38">
    <cfRule type="expression" dxfId="2257" priority="2259">
      <formula>"'=Y(G$3&gt;=$E3 , G$3&lt;=$F3)"</formula>
    </cfRule>
  </conditionalFormatting>
  <conditionalFormatting sqref="I38">
    <cfRule type="expression" dxfId="2256" priority="2258">
      <formula>"'=Y(G$3&gt;=$E3 , G$3&lt;=$F3)"</formula>
    </cfRule>
  </conditionalFormatting>
  <conditionalFormatting sqref="I38">
    <cfRule type="expression" dxfId="2255" priority="2257">
      <formula>"'=Y(G$3&gt;=$E3 , G$3&lt;=$F3)"</formula>
    </cfRule>
  </conditionalFormatting>
  <conditionalFormatting sqref="I38">
    <cfRule type="expression" dxfId="2254" priority="2256">
      <formula>"'=Y(G$3&gt;=$E3 , G$3&lt;=$F3)"</formula>
    </cfRule>
  </conditionalFormatting>
  <conditionalFormatting sqref="I38">
    <cfRule type="expression" dxfId="2253" priority="2255">
      <formula>"'=Y(G$3&gt;=$E3 , G$3&lt;=$F3)"</formula>
    </cfRule>
  </conditionalFormatting>
  <conditionalFormatting sqref="I38">
    <cfRule type="expression" dxfId="2252" priority="2254">
      <formula>"'=Y(G$3&gt;=$E3 , G$3&lt;=$F3)"</formula>
    </cfRule>
  </conditionalFormatting>
  <conditionalFormatting sqref="I34">
    <cfRule type="expression" dxfId="2251" priority="2253">
      <formula>"'=Y(G$3&gt;=$E3 , G$3&lt;=$F3)"</formula>
    </cfRule>
  </conditionalFormatting>
  <conditionalFormatting sqref="I34">
    <cfRule type="expression" dxfId="2250" priority="2252">
      <formula>"'=Y(G$3&gt;=$E3 , G$3&lt;=$F3)"</formula>
    </cfRule>
  </conditionalFormatting>
  <conditionalFormatting sqref="I34">
    <cfRule type="expression" dxfId="2249" priority="2251">
      <formula>"'=Y(G$3&gt;=$E3 , G$3&lt;=$F3)"</formula>
    </cfRule>
  </conditionalFormatting>
  <conditionalFormatting sqref="I34">
    <cfRule type="expression" dxfId="2248" priority="2250">
      <formula>"'=Y(G$3&gt;=$E3 , G$3&lt;=$F3)"</formula>
    </cfRule>
  </conditionalFormatting>
  <conditionalFormatting sqref="I34">
    <cfRule type="expression" dxfId="2247" priority="2249">
      <formula>"'=Y(G$3&gt;=$E3 , G$3&lt;=$F3)"</formula>
    </cfRule>
  </conditionalFormatting>
  <conditionalFormatting sqref="I34">
    <cfRule type="expression" dxfId="2246" priority="2248">
      <formula>"'=Y(G$3&gt;=$E3 , G$3&lt;=$F3)"</formula>
    </cfRule>
  </conditionalFormatting>
  <conditionalFormatting sqref="I34">
    <cfRule type="expression" dxfId="2245" priority="2247">
      <formula>"'=Y(G$3&gt;=$E3 , G$3&lt;=$F3)"</formula>
    </cfRule>
  </conditionalFormatting>
  <conditionalFormatting sqref="I34">
    <cfRule type="expression" dxfId="2244" priority="2246">
      <formula>"'=Y(G$3&gt;=$E3 , G$3&lt;=$F3)"</formula>
    </cfRule>
  </conditionalFormatting>
  <conditionalFormatting sqref="I34">
    <cfRule type="expression" dxfId="2243" priority="2245">
      <formula>"'=Y(G$3&gt;=$E3 , G$3&lt;=$F3)"</formula>
    </cfRule>
  </conditionalFormatting>
  <conditionalFormatting sqref="I34">
    <cfRule type="expression" dxfId="2242" priority="2244">
      <formula>"'=Y(G$3&gt;=$E3 , G$3&lt;=$F3)"</formula>
    </cfRule>
  </conditionalFormatting>
  <conditionalFormatting sqref="I34">
    <cfRule type="expression" dxfId="2241" priority="2243">
      <formula>"'=Y(G$3&gt;=$E3 , G$3&lt;=$F3)"</formula>
    </cfRule>
  </conditionalFormatting>
  <conditionalFormatting sqref="I34">
    <cfRule type="expression" dxfId="2240" priority="2242">
      <formula>"'=Y(G$3&gt;=$E3 , G$3&lt;=$F3)"</formula>
    </cfRule>
  </conditionalFormatting>
  <conditionalFormatting sqref="I34">
    <cfRule type="expression" dxfId="2239" priority="2241">
      <formula>"'=Y(G$3&gt;=$E3 , G$3&lt;=$F3)"</formula>
    </cfRule>
  </conditionalFormatting>
  <conditionalFormatting sqref="I34">
    <cfRule type="expression" dxfId="2238" priority="2240">
      <formula>"'=Y(G$3&gt;=$E3 , G$3&lt;=$F3)"</formula>
    </cfRule>
  </conditionalFormatting>
  <conditionalFormatting sqref="I34">
    <cfRule type="expression" dxfId="2237" priority="2239">
      <formula>"'=Y(G$3&gt;=$E3 , G$3&lt;=$F3)"</formula>
    </cfRule>
  </conditionalFormatting>
  <conditionalFormatting sqref="I34">
    <cfRule type="expression" dxfId="2236" priority="2238">
      <formula>"'=Y(G$3&gt;=$E3 , G$3&lt;=$F3)"</formula>
    </cfRule>
  </conditionalFormatting>
  <conditionalFormatting sqref="I34">
    <cfRule type="expression" dxfId="2235" priority="2237">
      <formula>"'=Y(G$3&gt;=$E3 , G$3&lt;=$F3)"</formula>
    </cfRule>
  </conditionalFormatting>
  <conditionalFormatting sqref="I34">
    <cfRule type="expression" dxfId="2234" priority="2236">
      <formula>"'=Y(G$3&gt;=$E3 , G$3&lt;=$F3)"</formula>
    </cfRule>
  </conditionalFormatting>
  <conditionalFormatting sqref="I34">
    <cfRule type="expression" dxfId="2233" priority="2235">
      <formula>"'=Y(G$3&gt;=$E3 , G$3&lt;=$F3)"</formula>
    </cfRule>
  </conditionalFormatting>
  <conditionalFormatting sqref="I34">
    <cfRule type="expression" dxfId="2232" priority="2234">
      <formula>"'=Y(G$3&gt;=$E3 , G$3&lt;=$F3)"</formula>
    </cfRule>
  </conditionalFormatting>
  <conditionalFormatting sqref="I34">
    <cfRule type="expression" dxfId="2231" priority="2233">
      <formula>"'=Y(G$3&gt;=$E3 , G$3&lt;=$F3)"</formula>
    </cfRule>
  </conditionalFormatting>
  <conditionalFormatting sqref="I34">
    <cfRule type="expression" dxfId="2230" priority="2232">
      <formula>"'=Y(G$3&gt;=$E3 , G$3&lt;=$F3)"</formula>
    </cfRule>
  </conditionalFormatting>
  <conditionalFormatting sqref="I34">
    <cfRule type="expression" dxfId="2229" priority="2231">
      <formula>"'=Y(G$3&gt;=$E3 , G$3&lt;=$F3)"</formula>
    </cfRule>
  </conditionalFormatting>
  <conditionalFormatting sqref="I34">
    <cfRule type="expression" dxfId="2228" priority="2230">
      <formula>"'=Y(G$3&gt;=$E3 , G$3&lt;=$F3)"</formula>
    </cfRule>
  </conditionalFormatting>
  <conditionalFormatting sqref="I34">
    <cfRule type="expression" dxfId="2227" priority="2229">
      <formula>"'=Y(G$3&gt;=$E3 , G$3&lt;=$F3)"</formula>
    </cfRule>
  </conditionalFormatting>
  <conditionalFormatting sqref="J48">
    <cfRule type="expression" dxfId="2226" priority="2228">
      <formula>"'=Y(G$3&gt;=$E3 , G$3&lt;=$F3)"</formula>
    </cfRule>
  </conditionalFormatting>
  <conditionalFormatting sqref="J48">
    <cfRule type="expression" dxfId="2225" priority="2227">
      <formula>"'=Y(G$3&gt;=$E3 , G$3&lt;=$F3)"</formula>
    </cfRule>
  </conditionalFormatting>
  <conditionalFormatting sqref="J48">
    <cfRule type="expression" dxfId="2224" priority="2226">
      <formula>"'=Y(G$3&gt;=$E3 , G$3&lt;=$F3)"</formula>
    </cfRule>
  </conditionalFormatting>
  <conditionalFormatting sqref="J48">
    <cfRule type="expression" dxfId="2223" priority="2225">
      <formula>"'=Y(G$3&gt;=$E3 , G$3&lt;=$F3)"</formula>
    </cfRule>
  </conditionalFormatting>
  <conditionalFormatting sqref="J48">
    <cfRule type="expression" dxfId="2222" priority="2224">
      <formula>"'=Y(G$3&gt;=$E3 , G$3&lt;=$F3)"</formula>
    </cfRule>
  </conditionalFormatting>
  <conditionalFormatting sqref="J48">
    <cfRule type="expression" dxfId="2221" priority="2223">
      <formula>"'=Y(G$3&gt;=$E3 , G$3&lt;=$F3)"</formula>
    </cfRule>
  </conditionalFormatting>
  <conditionalFormatting sqref="J48">
    <cfRule type="expression" dxfId="2220" priority="2222">
      <formula>"'=Y(G$3&gt;=$E3 , G$3&lt;=$F3)"</formula>
    </cfRule>
  </conditionalFormatting>
  <conditionalFormatting sqref="J48">
    <cfRule type="expression" dxfId="2219" priority="2221">
      <formula>"'=Y(G$3&gt;=$E3 , G$3&lt;=$F3)"</formula>
    </cfRule>
  </conditionalFormatting>
  <conditionalFormatting sqref="J48">
    <cfRule type="expression" dxfId="2218" priority="2220">
      <formula>"'=Y(G$3&gt;=$E3 , G$3&lt;=$F3)"</formula>
    </cfRule>
  </conditionalFormatting>
  <conditionalFormatting sqref="J48">
    <cfRule type="expression" dxfId="2217" priority="2219">
      <formula>"'=Y(G$3&gt;=$E3 , G$3&lt;=$F3)"</formula>
    </cfRule>
  </conditionalFormatting>
  <conditionalFormatting sqref="J48">
    <cfRule type="expression" dxfId="2216" priority="2218">
      <formula>"'=Y(G$3&gt;=$E3 , G$3&lt;=$F3)"</formula>
    </cfRule>
  </conditionalFormatting>
  <conditionalFormatting sqref="J48">
    <cfRule type="expression" dxfId="2215" priority="2217">
      <formula>"'=Y(G$3&gt;=$E3 , G$3&lt;=$F3)"</formula>
    </cfRule>
  </conditionalFormatting>
  <conditionalFormatting sqref="J48">
    <cfRule type="expression" dxfId="2214" priority="2216">
      <formula>"'=Y(G$3&gt;=$E3 , G$3&lt;=$F3)"</formula>
    </cfRule>
  </conditionalFormatting>
  <conditionalFormatting sqref="J48">
    <cfRule type="expression" dxfId="2213" priority="2215">
      <formula>"'=Y(G$3&gt;=$E3 , G$3&lt;=$F3)"</formula>
    </cfRule>
  </conditionalFormatting>
  <conditionalFormatting sqref="J48">
    <cfRule type="expression" dxfId="2212" priority="2214">
      <formula>"'=Y(G$3&gt;=$E3 , G$3&lt;=$F3)"</formula>
    </cfRule>
  </conditionalFormatting>
  <conditionalFormatting sqref="J48">
    <cfRule type="expression" dxfId="2211" priority="2213">
      <formula>"'=Y(G$3&gt;=$E3 , G$3&lt;=$F3)"</formula>
    </cfRule>
  </conditionalFormatting>
  <conditionalFormatting sqref="J48">
    <cfRule type="expression" dxfId="2210" priority="2212">
      <formula>"'=Y(G$3&gt;=$E3 , G$3&lt;=$F3)"</formula>
    </cfRule>
  </conditionalFormatting>
  <conditionalFormatting sqref="J48">
    <cfRule type="expression" dxfId="2209" priority="2211">
      <formula>"'=Y(G$3&gt;=$E3 , G$3&lt;=$F3)"</formula>
    </cfRule>
  </conditionalFormatting>
  <conditionalFormatting sqref="J48">
    <cfRule type="expression" dxfId="2208" priority="2210">
      <formula>"'=Y(G$3&gt;=$E3 , G$3&lt;=$F3)"</formula>
    </cfRule>
  </conditionalFormatting>
  <conditionalFormatting sqref="J48">
    <cfRule type="expression" dxfId="2207" priority="2209">
      <formula>"'=Y(G$3&gt;=$E3 , G$3&lt;=$F3)"</formula>
    </cfRule>
  </conditionalFormatting>
  <conditionalFormatting sqref="J48">
    <cfRule type="expression" dxfId="2206" priority="2208">
      <formula>"'=Y(G$3&gt;=$E3 , G$3&lt;=$F3)"</formula>
    </cfRule>
  </conditionalFormatting>
  <conditionalFormatting sqref="J48">
    <cfRule type="expression" dxfId="2205" priority="2207">
      <formula>"'=Y(G$3&gt;=$E3 , G$3&lt;=$F3)"</formula>
    </cfRule>
  </conditionalFormatting>
  <conditionalFormatting sqref="J48">
    <cfRule type="expression" dxfId="2204" priority="2206">
      <formula>"'=Y(G$3&gt;=$E3 , G$3&lt;=$F3)"</formula>
    </cfRule>
  </conditionalFormatting>
  <conditionalFormatting sqref="J48">
    <cfRule type="expression" dxfId="2203" priority="2205">
      <formula>"'=Y(G$3&gt;=$E3 , G$3&lt;=$F3)"</formula>
    </cfRule>
  </conditionalFormatting>
  <conditionalFormatting sqref="J48">
    <cfRule type="expression" dxfId="2202" priority="2204">
      <formula>"'=Y(G$3&gt;=$E3 , G$3&lt;=$F3)"</formula>
    </cfRule>
  </conditionalFormatting>
  <conditionalFormatting sqref="J48">
    <cfRule type="expression" dxfId="2201" priority="2203">
      <formula>"'=Y(G$3&gt;=$E3 , G$3&lt;=$F3)"</formula>
    </cfRule>
  </conditionalFormatting>
  <conditionalFormatting sqref="J48">
    <cfRule type="expression" dxfId="2200" priority="2202">
      <formula>"'=Y(G$3&gt;=$E3 , G$3&lt;=$F3)"</formula>
    </cfRule>
  </conditionalFormatting>
  <conditionalFormatting sqref="J48">
    <cfRule type="expression" dxfId="2199" priority="2201">
      <formula>"'=Y(G$3&gt;=$E3 , G$3&lt;=$F3)"</formula>
    </cfRule>
  </conditionalFormatting>
  <conditionalFormatting sqref="J48">
    <cfRule type="expression" dxfId="2198" priority="2200">
      <formula>"'=Y(G$3&gt;=$E3 , G$3&lt;=$F3)"</formula>
    </cfRule>
  </conditionalFormatting>
  <conditionalFormatting sqref="J48">
    <cfRule type="expression" dxfId="2197" priority="2199">
      <formula>"'=Y(G$3&gt;=$E3 , G$3&lt;=$F3)"</formula>
    </cfRule>
  </conditionalFormatting>
  <conditionalFormatting sqref="J48">
    <cfRule type="expression" dxfId="2196" priority="2198">
      <formula>"'=Y(G$3&gt;=$E3 , G$3&lt;=$F3)"</formula>
    </cfRule>
  </conditionalFormatting>
  <conditionalFormatting sqref="J48">
    <cfRule type="expression" dxfId="2195" priority="2197">
      <formula>"'=Y(G$3&gt;=$E3 , G$3&lt;=$F3)"</formula>
    </cfRule>
  </conditionalFormatting>
  <conditionalFormatting sqref="J48">
    <cfRule type="expression" dxfId="2194" priority="2196">
      <formula>"'=Y(G$3&gt;=$E3 , G$3&lt;=$F3)"</formula>
    </cfRule>
  </conditionalFormatting>
  <conditionalFormatting sqref="J48">
    <cfRule type="expression" dxfId="2193" priority="2195">
      <formula>"'=Y(G$3&gt;=$E3 , G$3&lt;=$F3)"</formula>
    </cfRule>
  </conditionalFormatting>
  <conditionalFormatting sqref="J48">
    <cfRule type="expression" dxfId="2192" priority="2194">
      <formula>"'=Y(G$3&gt;=$E3 , G$3&lt;=$F3)"</formula>
    </cfRule>
  </conditionalFormatting>
  <conditionalFormatting sqref="J48">
    <cfRule type="expression" dxfId="2191" priority="2193">
      <formula>"'=Y(G$3&gt;=$E3 , G$3&lt;=$F3)"</formula>
    </cfRule>
  </conditionalFormatting>
  <conditionalFormatting sqref="J48">
    <cfRule type="expression" dxfId="2190" priority="2192">
      <formula>"'=Y(G$3&gt;=$E3 , G$3&lt;=$F3)"</formula>
    </cfRule>
  </conditionalFormatting>
  <conditionalFormatting sqref="J48">
    <cfRule type="expression" dxfId="2189" priority="2191">
      <formula>"'=Y(G$3&gt;=$E3 , G$3&lt;=$F3)"</formula>
    </cfRule>
  </conditionalFormatting>
  <conditionalFormatting sqref="J48">
    <cfRule type="expression" dxfId="2188" priority="2190">
      <formula>"'=Y(G$3&gt;=$E3 , G$3&lt;=$F3)"</formula>
    </cfRule>
  </conditionalFormatting>
  <conditionalFormatting sqref="J48">
    <cfRule type="expression" dxfId="2187" priority="2189">
      <formula>"'=Y(G$3&gt;=$E3 , G$3&lt;=$F3)"</formula>
    </cfRule>
  </conditionalFormatting>
  <conditionalFormatting sqref="J48">
    <cfRule type="expression" dxfId="2186" priority="2188">
      <formula>"'=Y(G$3&gt;=$E3 , G$3&lt;=$F3)"</formula>
    </cfRule>
  </conditionalFormatting>
  <conditionalFormatting sqref="J48">
    <cfRule type="expression" dxfId="2185" priority="2187">
      <formula>"'=Y(G$3&gt;=$E3 , G$3&lt;=$F3)"</formula>
    </cfRule>
  </conditionalFormatting>
  <conditionalFormatting sqref="J48">
    <cfRule type="expression" dxfId="2184" priority="2186">
      <formula>"'=Y(G$3&gt;=$E3 , G$3&lt;=$F3)"</formula>
    </cfRule>
  </conditionalFormatting>
  <conditionalFormatting sqref="J48">
    <cfRule type="expression" dxfId="2183" priority="2185">
      <formula>"'=Y(G$3&gt;=$E3 , G$3&lt;=$F3)"</formula>
    </cfRule>
  </conditionalFormatting>
  <conditionalFormatting sqref="J48">
    <cfRule type="expression" dxfId="2182" priority="2184">
      <formula>"'=Y(G$3&gt;=$E3 , G$3&lt;=$F3)"</formula>
    </cfRule>
  </conditionalFormatting>
  <conditionalFormatting sqref="J48">
    <cfRule type="expression" dxfId="2181" priority="2183">
      <formula>"'=Y(G$3&gt;=$E3 , G$3&lt;=$F3)"</formula>
    </cfRule>
  </conditionalFormatting>
  <conditionalFormatting sqref="J48">
    <cfRule type="expression" dxfId="2180" priority="2182">
      <formula>"'=Y(G$3&gt;=$E3 , G$3&lt;=$F3)"</formula>
    </cfRule>
  </conditionalFormatting>
  <conditionalFormatting sqref="J48">
    <cfRule type="expression" dxfId="2179" priority="2181">
      <formula>"'=Y(G$3&gt;=$E3 , G$3&lt;=$F3)"</formula>
    </cfRule>
  </conditionalFormatting>
  <conditionalFormatting sqref="J48">
    <cfRule type="expression" dxfId="2178" priority="2180">
      <formula>"'=Y(G$3&gt;=$E3 , G$3&lt;=$F3)"</formula>
    </cfRule>
  </conditionalFormatting>
  <conditionalFormatting sqref="J48">
    <cfRule type="expression" dxfId="2177" priority="2179">
      <formula>"'=Y(G$3&gt;=$E3 , G$3&lt;=$F3)"</formula>
    </cfRule>
  </conditionalFormatting>
  <conditionalFormatting sqref="J48">
    <cfRule type="expression" dxfId="2176" priority="2178">
      <formula>"'=Y(G$3&gt;=$E3 , G$3&lt;=$F3)"</formula>
    </cfRule>
  </conditionalFormatting>
  <conditionalFormatting sqref="J48">
    <cfRule type="expression" dxfId="2175" priority="2177">
      <formula>"'=Y(G$3&gt;=$E3 , G$3&lt;=$F3)"</formula>
    </cfRule>
  </conditionalFormatting>
  <conditionalFormatting sqref="J48">
    <cfRule type="expression" dxfId="2174" priority="2176">
      <formula>"'=Y(G$3&gt;=$E3 , G$3&lt;=$F3)"</formula>
    </cfRule>
  </conditionalFormatting>
  <conditionalFormatting sqref="J48">
    <cfRule type="expression" dxfId="2173" priority="2175">
      <formula>"'=Y(G$3&gt;=$E3 , G$3&lt;=$F3)"</formula>
    </cfRule>
  </conditionalFormatting>
  <conditionalFormatting sqref="J48">
    <cfRule type="expression" dxfId="2172" priority="2174">
      <formula>"'=Y(G$3&gt;=$E3 , G$3&lt;=$F3)"</formula>
    </cfRule>
  </conditionalFormatting>
  <conditionalFormatting sqref="J48">
    <cfRule type="expression" dxfId="2171" priority="2173">
      <formula>"'=Y(G$3&gt;=$E3 , G$3&lt;=$F3)"</formula>
    </cfRule>
  </conditionalFormatting>
  <conditionalFormatting sqref="J48">
    <cfRule type="expression" dxfId="2170" priority="2172">
      <formula>"'=Y(G$3&gt;=$E3 , G$3&lt;=$F3)"</formula>
    </cfRule>
  </conditionalFormatting>
  <conditionalFormatting sqref="J48">
    <cfRule type="expression" dxfId="2169" priority="2171">
      <formula>"'=Y(G$3&gt;=$E3 , G$3&lt;=$F3)"</formula>
    </cfRule>
  </conditionalFormatting>
  <conditionalFormatting sqref="J48">
    <cfRule type="expression" dxfId="2168" priority="2170">
      <formula>"'=Y(G$3&gt;=$E3 , G$3&lt;=$F3)"</formula>
    </cfRule>
  </conditionalFormatting>
  <conditionalFormatting sqref="J48">
    <cfRule type="expression" dxfId="2167" priority="2169">
      <formula>"'=Y(G$3&gt;=$E3 , G$3&lt;=$F3)"</formula>
    </cfRule>
  </conditionalFormatting>
  <conditionalFormatting sqref="J48">
    <cfRule type="expression" dxfId="2166" priority="2168">
      <formula>"'=Y(G$3&gt;=$E3 , G$3&lt;=$F3)"</formula>
    </cfRule>
  </conditionalFormatting>
  <conditionalFormatting sqref="J48">
    <cfRule type="expression" dxfId="2165" priority="2167">
      <formula>"'=Y(G$3&gt;=$E3 , G$3&lt;=$F3)"</formula>
    </cfRule>
  </conditionalFormatting>
  <conditionalFormatting sqref="J48">
    <cfRule type="expression" dxfId="2164" priority="2166">
      <formula>"'=Y(G$3&gt;=$E3 , G$3&lt;=$F3)"</formula>
    </cfRule>
  </conditionalFormatting>
  <conditionalFormatting sqref="J48">
    <cfRule type="expression" dxfId="2163" priority="2165">
      <formula>"'=Y(G$3&gt;=$E3 , G$3&lt;=$F3)"</formula>
    </cfRule>
  </conditionalFormatting>
  <conditionalFormatting sqref="J48">
    <cfRule type="expression" dxfId="2162" priority="2164">
      <formula>"'=Y(G$3&gt;=$E3 , G$3&lt;=$F3)"</formula>
    </cfRule>
  </conditionalFormatting>
  <conditionalFormatting sqref="J48">
    <cfRule type="expression" dxfId="2161" priority="2163">
      <formula>"'=Y(G$3&gt;=$E3 , G$3&lt;=$F3)"</formula>
    </cfRule>
  </conditionalFormatting>
  <conditionalFormatting sqref="J48">
    <cfRule type="expression" dxfId="2160" priority="2162">
      <formula>"'=Y(G$3&gt;=$E3 , G$3&lt;=$F3)"</formula>
    </cfRule>
  </conditionalFormatting>
  <conditionalFormatting sqref="J48">
    <cfRule type="expression" dxfId="2159" priority="2161">
      <formula>"'=Y(G$3&gt;=$E3 , G$3&lt;=$F3)"</formula>
    </cfRule>
  </conditionalFormatting>
  <conditionalFormatting sqref="J48">
    <cfRule type="expression" dxfId="2158" priority="2160">
      <formula>"'=Y(G$3&gt;=$E3 , G$3&lt;=$F3)"</formula>
    </cfRule>
  </conditionalFormatting>
  <conditionalFormatting sqref="J48">
    <cfRule type="expression" dxfId="2157" priority="2159">
      <formula>"'=Y(G$3&gt;=$E3 , G$3&lt;=$F3)"</formula>
    </cfRule>
  </conditionalFormatting>
  <conditionalFormatting sqref="J48">
    <cfRule type="expression" dxfId="2156" priority="2158">
      <formula>"'=Y(G$3&gt;=$E3 , G$3&lt;=$F3)"</formula>
    </cfRule>
  </conditionalFormatting>
  <conditionalFormatting sqref="J48">
    <cfRule type="expression" dxfId="2155" priority="2157">
      <formula>"'=Y(G$3&gt;=$E3 , G$3&lt;=$F3)"</formula>
    </cfRule>
  </conditionalFormatting>
  <conditionalFormatting sqref="J48">
    <cfRule type="expression" dxfId="2154" priority="2156">
      <formula>"'=Y(G$3&gt;=$E3 , G$3&lt;=$F3)"</formula>
    </cfRule>
  </conditionalFormatting>
  <conditionalFormatting sqref="J48">
    <cfRule type="expression" dxfId="2153" priority="2155">
      <formula>"'=Y(G$3&gt;=$E3 , G$3&lt;=$F3)"</formula>
    </cfRule>
  </conditionalFormatting>
  <conditionalFormatting sqref="J48">
    <cfRule type="expression" dxfId="2152" priority="2154">
      <formula>"'=Y(G$3&gt;=$E3 , G$3&lt;=$F3)"</formula>
    </cfRule>
  </conditionalFormatting>
  <conditionalFormatting sqref="H34">
    <cfRule type="expression" dxfId="2151" priority="2153">
      <formula>"'=Y(G$3&gt;=$E3 , G$3&lt;=$F3)"</formula>
    </cfRule>
  </conditionalFormatting>
  <conditionalFormatting sqref="H34">
    <cfRule type="expression" dxfId="2150" priority="2152">
      <formula>"'=Y(G$3&gt;=$E3 , G$3&lt;=$F3)"</formula>
    </cfRule>
  </conditionalFormatting>
  <conditionalFormatting sqref="H34">
    <cfRule type="expression" dxfId="2149" priority="2151">
      <formula>"'=Y(G$3&gt;=$E3 , G$3&lt;=$F3)"</formula>
    </cfRule>
  </conditionalFormatting>
  <conditionalFormatting sqref="H34">
    <cfRule type="expression" dxfId="2148" priority="2150">
      <formula>"'=Y(G$3&gt;=$E3 , G$3&lt;=$F3)"</formula>
    </cfRule>
  </conditionalFormatting>
  <conditionalFormatting sqref="H34">
    <cfRule type="expression" dxfId="2147" priority="2149">
      <formula>"'=Y(G$3&gt;=$E3 , G$3&lt;=$F3)"</formula>
    </cfRule>
  </conditionalFormatting>
  <conditionalFormatting sqref="H34">
    <cfRule type="expression" dxfId="2146" priority="2148">
      <formula>"'=Y(G$3&gt;=$E3 , G$3&lt;=$F3)"</formula>
    </cfRule>
  </conditionalFormatting>
  <conditionalFormatting sqref="H34">
    <cfRule type="expression" dxfId="2145" priority="2147">
      <formula>"'=Y(G$3&gt;=$E3 , G$3&lt;=$F3)"</formula>
    </cfRule>
  </conditionalFormatting>
  <conditionalFormatting sqref="H34">
    <cfRule type="expression" dxfId="2144" priority="2146">
      <formula>"'=Y(G$3&gt;=$E3 , G$3&lt;=$F3)"</formula>
    </cfRule>
  </conditionalFormatting>
  <conditionalFormatting sqref="H34">
    <cfRule type="expression" dxfId="2143" priority="2145">
      <formula>"'=Y(G$3&gt;=$E3 , G$3&lt;=$F3)"</formula>
    </cfRule>
  </conditionalFormatting>
  <conditionalFormatting sqref="H34">
    <cfRule type="expression" dxfId="2142" priority="2144">
      <formula>"'=Y(G$3&gt;=$E3 , G$3&lt;=$F3)"</formula>
    </cfRule>
  </conditionalFormatting>
  <conditionalFormatting sqref="H34">
    <cfRule type="expression" dxfId="2141" priority="2143">
      <formula>"'=Y(G$3&gt;=$E3 , G$3&lt;=$F3)"</formula>
    </cfRule>
  </conditionalFormatting>
  <conditionalFormatting sqref="H34">
    <cfRule type="expression" dxfId="2140" priority="2142">
      <formula>"'=Y(G$3&gt;=$E3 , G$3&lt;=$F3)"</formula>
    </cfRule>
  </conditionalFormatting>
  <conditionalFormatting sqref="H34">
    <cfRule type="expression" dxfId="2139" priority="2141">
      <formula>"'=Y(G$3&gt;=$E3 , G$3&lt;=$F3)"</formula>
    </cfRule>
  </conditionalFormatting>
  <conditionalFormatting sqref="H34">
    <cfRule type="expression" dxfId="2138" priority="2140">
      <formula>"'=Y(G$3&gt;=$E3 , G$3&lt;=$F3)"</formula>
    </cfRule>
  </conditionalFormatting>
  <conditionalFormatting sqref="H34">
    <cfRule type="expression" dxfId="2137" priority="2139">
      <formula>"'=Y(G$3&gt;=$E3 , G$3&lt;=$F3)"</formula>
    </cfRule>
  </conditionalFormatting>
  <conditionalFormatting sqref="H34">
    <cfRule type="expression" dxfId="2136" priority="2138">
      <formula>"'=Y(G$3&gt;=$E3 , G$3&lt;=$F3)"</formula>
    </cfRule>
  </conditionalFormatting>
  <conditionalFormatting sqref="H34">
    <cfRule type="expression" dxfId="2135" priority="2137">
      <formula>"'=Y(G$3&gt;=$E3 , G$3&lt;=$F3)"</formula>
    </cfRule>
  </conditionalFormatting>
  <conditionalFormatting sqref="H34">
    <cfRule type="expression" dxfId="2134" priority="2136">
      <formula>"'=Y(G$3&gt;=$E3 , G$3&lt;=$F3)"</formula>
    </cfRule>
  </conditionalFormatting>
  <conditionalFormatting sqref="H34">
    <cfRule type="expression" dxfId="2133" priority="2135">
      <formula>"'=Y(G$3&gt;=$E3 , G$3&lt;=$F3)"</formula>
    </cfRule>
  </conditionalFormatting>
  <conditionalFormatting sqref="H34">
    <cfRule type="expression" dxfId="2132" priority="2134">
      <formula>"'=Y(G$3&gt;=$E3 , G$3&lt;=$F3)"</formula>
    </cfRule>
  </conditionalFormatting>
  <conditionalFormatting sqref="H34">
    <cfRule type="expression" dxfId="2131" priority="2133">
      <formula>"'=Y(G$3&gt;=$E3 , G$3&lt;=$F3)"</formula>
    </cfRule>
  </conditionalFormatting>
  <conditionalFormatting sqref="H34">
    <cfRule type="expression" dxfId="2130" priority="2132">
      <formula>"'=Y(G$3&gt;=$E3 , G$3&lt;=$F3)"</formula>
    </cfRule>
  </conditionalFormatting>
  <conditionalFormatting sqref="H34">
    <cfRule type="expression" dxfId="2129" priority="2131">
      <formula>"'=Y(G$3&gt;=$E3 , G$3&lt;=$F3)"</formula>
    </cfRule>
  </conditionalFormatting>
  <conditionalFormatting sqref="H34">
    <cfRule type="expression" dxfId="2128" priority="2130">
      <formula>"'=Y(G$3&gt;=$E3 , G$3&lt;=$F3)"</formula>
    </cfRule>
  </conditionalFormatting>
  <conditionalFormatting sqref="H34">
    <cfRule type="expression" dxfId="2127" priority="2129">
      <formula>"'=Y(G$3&gt;=$E3 , G$3&lt;=$F3)"</formula>
    </cfRule>
  </conditionalFormatting>
  <conditionalFormatting sqref="H34">
    <cfRule type="expression" dxfId="2126" priority="2128">
      <formula>"'=Y(G$3&gt;=$E3 , G$3&lt;=$F3)"</formula>
    </cfRule>
  </conditionalFormatting>
  <conditionalFormatting sqref="H34">
    <cfRule type="expression" dxfId="2125" priority="2127">
      <formula>"'=Y(G$3&gt;=$E3 , G$3&lt;=$F3)"</formula>
    </cfRule>
  </conditionalFormatting>
  <conditionalFormatting sqref="H34">
    <cfRule type="expression" dxfId="2124" priority="2126">
      <formula>"'=Y(G$3&gt;=$E3 , G$3&lt;=$F3)"</formula>
    </cfRule>
  </conditionalFormatting>
  <conditionalFormatting sqref="H34">
    <cfRule type="expression" dxfId="2123" priority="2125">
      <formula>"'=Y(G$3&gt;=$E3 , G$3&lt;=$F3)"</formula>
    </cfRule>
  </conditionalFormatting>
  <conditionalFormatting sqref="H34">
    <cfRule type="expression" dxfId="2122" priority="2124">
      <formula>"'=Y(G$3&gt;=$E3 , G$3&lt;=$F3)"</formula>
    </cfRule>
  </conditionalFormatting>
  <conditionalFormatting sqref="H34">
    <cfRule type="expression" dxfId="2121" priority="2123">
      <formula>"'=Y(G$3&gt;=$E3 , G$3&lt;=$F3)"</formula>
    </cfRule>
  </conditionalFormatting>
  <conditionalFormatting sqref="H34">
    <cfRule type="expression" dxfId="2120" priority="2122">
      <formula>"'=Y(G$3&gt;=$E3 , G$3&lt;=$F3)"</formula>
    </cfRule>
  </conditionalFormatting>
  <conditionalFormatting sqref="H34">
    <cfRule type="expression" dxfId="2119" priority="2121">
      <formula>"'=Y(G$3&gt;=$E3 , G$3&lt;=$F3)"</formula>
    </cfRule>
  </conditionalFormatting>
  <conditionalFormatting sqref="H34">
    <cfRule type="expression" dxfId="2118" priority="2120">
      <formula>"'=Y(G$3&gt;=$E3 , G$3&lt;=$F3)"</formula>
    </cfRule>
  </conditionalFormatting>
  <conditionalFormatting sqref="H34">
    <cfRule type="expression" dxfId="2117" priority="2119">
      <formula>"'=Y(G$3&gt;=$E3 , G$3&lt;=$F3)"</formula>
    </cfRule>
  </conditionalFormatting>
  <conditionalFormatting sqref="H34">
    <cfRule type="expression" dxfId="2116" priority="2118">
      <formula>"'=Y(G$3&gt;=$E3 , G$3&lt;=$F3)"</formula>
    </cfRule>
  </conditionalFormatting>
  <conditionalFormatting sqref="H34">
    <cfRule type="expression" dxfId="2115" priority="2117">
      <formula>"'=Y(G$3&gt;=$E3 , G$3&lt;=$F3)"</formula>
    </cfRule>
  </conditionalFormatting>
  <conditionalFormatting sqref="H34">
    <cfRule type="expression" dxfId="2114" priority="2116">
      <formula>"'=Y(G$3&gt;=$E3 , G$3&lt;=$F3)"</formula>
    </cfRule>
  </conditionalFormatting>
  <conditionalFormatting sqref="H34">
    <cfRule type="expression" dxfId="2113" priority="2115">
      <formula>"'=Y(G$3&gt;=$E3 , G$3&lt;=$F3)"</formula>
    </cfRule>
  </conditionalFormatting>
  <conditionalFormatting sqref="H34">
    <cfRule type="expression" dxfId="2112" priority="2114">
      <formula>"'=Y(G$3&gt;=$E3 , G$3&lt;=$F3)"</formula>
    </cfRule>
  </conditionalFormatting>
  <conditionalFormatting sqref="H34">
    <cfRule type="expression" dxfId="2111" priority="2113">
      <formula>"'=Y(G$3&gt;=$E3 , G$3&lt;=$F3)"</formula>
    </cfRule>
  </conditionalFormatting>
  <conditionalFormatting sqref="H34">
    <cfRule type="expression" dxfId="2110" priority="2112">
      <formula>"'=Y(G$3&gt;=$E3 , G$3&lt;=$F3)"</formula>
    </cfRule>
  </conditionalFormatting>
  <conditionalFormatting sqref="H34">
    <cfRule type="expression" dxfId="2109" priority="2111">
      <formula>"'=Y(G$3&gt;=$E3 , G$3&lt;=$F3)"</formula>
    </cfRule>
  </conditionalFormatting>
  <conditionalFormatting sqref="H34">
    <cfRule type="expression" dxfId="2108" priority="2110">
      <formula>"'=Y(G$3&gt;=$E3 , G$3&lt;=$F3)"</formula>
    </cfRule>
  </conditionalFormatting>
  <conditionalFormatting sqref="H34">
    <cfRule type="expression" dxfId="2107" priority="2109">
      <formula>"'=Y(G$3&gt;=$E3 , G$3&lt;=$F3)"</formula>
    </cfRule>
  </conditionalFormatting>
  <conditionalFormatting sqref="H34">
    <cfRule type="expression" dxfId="2106" priority="2108">
      <formula>"'=Y(G$3&gt;=$E3 , G$3&lt;=$F3)"</formula>
    </cfRule>
  </conditionalFormatting>
  <conditionalFormatting sqref="H34">
    <cfRule type="expression" dxfId="2105" priority="2107">
      <formula>"'=Y(G$3&gt;=$E3 , G$3&lt;=$F3)"</formula>
    </cfRule>
  </conditionalFormatting>
  <conditionalFormatting sqref="H34">
    <cfRule type="expression" dxfId="2104" priority="2106">
      <formula>"'=Y(G$3&gt;=$E3 , G$3&lt;=$F3)"</formula>
    </cfRule>
  </conditionalFormatting>
  <conditionalFormatting sqref="H34">
    <cfRule type="expression" dxfId="2103" priority="2105">
      <formula>"'=Y(G$3&gt;=$E3 , G$3&lt;=$F3)"</formula>
    </cfRule>
  </conditionalFormatting>
  <conditionalFormatting sqref="H34">
    <cfRule type="expression" dxfId="2102" priority="2104">
      <formula>"'=Y(G$3&gt;=$E3 , G$3&lt;=$F3)"</formula>
    </cfRule>
  </conditionalFormatting>
  <conditionalFormatting sqref="H34">
    <cfRule type="expression" dxfId="2101" priority="2103">
      <formula>"'=Y(G$3&gt;=$E3 , G$3&lt;=$F3)"</formula>
    </cfRule>
  </conditionalFormatting>
  <conditionalFormatting sqref="H34">
    <cfRule type="expression" dxfId="2100" priority="2102">
      <formula>"'=Y(G$3&gt;=$E3 , G$3&lt;=$F3)"</formula>
    </cfRule>
  </conditionalFormatting>
  <conditionalFormatting sqref="H34">
    <cfRule type="expression" dxfId="2099" priority="2101">
      <formula>"'=Y(G$3&gt;=$E3 , G$3&lt;=$F3)"</formula>
    </cfRule>
  </conditionalFormatting>
  <conditionalFormatting sqref="H34">
    <cfRule type="expression" dxfId="2098" priority="2100">
      <formula>"'=Y(G$3&gt;=$E3 , G$3&lt;=$F3)"</formula>
    </cfRule>
  </conditionalFormatting>
  <conditionalFormatting sqref="H34">
    <cfRule type="expression" dxfId="2097" priority="2099">
      <formula>"'=Y(G$3&gt;=$E3 , G$3&lt;=$F3)"</formula>
    </cfRule>
  </conditionalFormatting>
  <conditionalFormatting sqref="H34">
    <cfRule type="expression" dxfId="2096" priority="2098">
      <formula>"'=Y(G$3&gt;=$E3 , G$3&lt;=$F3)"</formula>
    </cfRule>
  </conditionalFormatting>
  <conditionalFormatting sqref="H34">
    <cfRule type="expression" dxfId="2095" priority="2097">
      <formula>"'=Y(G$3&gt;=$E3 , G$3&lt;=$F3)"</formula>
    </cfRule>
  </conditionalFormatting>
  <conditionalFormatting sqref="H34">
    <cfRule type="expression" dxfId="2094" priority="2096">
      <formula>"'=Y(G$3&gt;=$E3 , G$3&lt;=$F3)"</formula>
    </cfRule>
  </conditionalFormatting>
  <conditionalFormatting sqref="H34">
    <cfRule type="expression" dxfId="2093" priority="2095">
      <formula>"'=Y(G$3&gt;=$E3 , G$3&lt;=$F3)"</formula>
    </cfRule>
  </conditionalFormatting>
  <conditionalFormatting sqref="H34">
    <cfRule type="expression" dxfId="2092" priority="2094">
      <formula>"'=Y(G$3&gt;=$E3 , G$3&lt;=$F3)"</formula>
    </cfRule>
  </conditionalFormatting>
  <conditionalFormatting sqref="H34">
    <cfRule type="expression" dxfId="2091" priority="2093">
      <formula>"'=Y(G$3&gt;=$E3 , G$3&lt;=$F3)"</formula>
    </cfRule>
  </conditionalFormatting>
  <conditionalFormatting sqref="H34">
    <cfRule type="expression" dxfId="2090" priority="2092">
      <formula>"'=Y(G$3&gt;=$E3 , G$3&lt;=$F3)"</formula>
    </cfRule>
  </conditionalFormatting>
  <conditionalFormatting sqref="H34">
    <cfRule type="expression" dxfId="2089" priority="2091">
      <formula>"'=Y(G$3&gt;=$E3 , G$3&lt;=$F3)"</formula>
    </cfRule>
  </conditionalFormatting>
  <conditionalFormatting sqref="H34">
    <cfRule type="expression" dxfId="2088" priority="2090">
      <formula>"'=Y(G$3&gt;=$E3 , G$3&lt;=$F3)"</formula>
    </cfRule>
  </conditionalFormatting>
  <conditionalFormatting sqref="H34">
    <cfRule type="expression" dxfId="2087" priority="2089">
      <formula>"'=Y(G$3&gt;=$E3 , G$3&lt;=$F3)"</formula>
    </cfRule>
  </conditionalFormatting>
  <conditionalFormatting sqref="H34">
    <cfRule type="expression" dxfId="2086" priority="2088">
      <formula>"'=Y(G$3&gt;=$E3 , G$3&lt;=$F3)"</formula>
    </cfRule>
  </conditionalFormatting>
  <conditionalFormatting sqref="H34">
    <cfRule type="expression" dxfId="2085" priority="2087">
      <formula>"'=Y(G$3&gt;=$E3 , G$3&lt;=$F3)"</formula>
    </cfRule>
  </conditionalFormatting>
  <conditionalFormatting sqref="H34">
    <cfRule type="expression" dxfId="2084" priority="2086">
      <formula>"'=Y(G$3&gt;=$E3 , G$3&lt;=$F3)"</formula>
    </cfRule>
  </conditionalFormatting>
  <conditionalFormatting sqref="H34">
    <cfRule type="expression" dxfId="2083" priority="2085">
      <formula>"'=Y(G$3&gt;=$E3 , G$3&lt;=$F3)"</formula>
    </cfRule>
  </conditionalFormatting>
  <conditionalFormatting sqref="H34">
    <cfRule type="expression" dxfId="2082" priority="2084">
      <formula>"'=Y(G$3&gt;=$E3 , G$3&lt;=$F3)"</formula>
    </cfRule>
  </conditionalFormatting>
  <conditionalFormatting sqref="H34">
    <cfRule type="expression" dxfId="2081" priority="2083">
      <formula>"'=Y(G$3&gt;=$E3 , G$3&lt;=$F3)"</formula>
    </cfRule>
  </conditionalFormatting>
  <conditionalFormatting sqref="H34">
    <cfRule type="expression" dxfId="2080" priority="2082">
      <formula>"'=Y(G$3&gt;=$E3 , G$3&lt;=$F3)"</formula>
    </cfRule>
  </conditionalFormatting>
  <conditionalFormatting sqref="H34">
    <cfRule type="expression" dxfId="2079" priority="2081">
      <formula>"'=Y(G$3&gt;=$E3 , G$3&lt;=$F3)"</formula>
    </cfRule>
  </conditionalFormatting>
  <conditionalFormatting sqref="H34">
    <cfRule type="expression" dxfId="2078" priority="2080">
      <formula>"'=Y(G$3&gt;=$E3 , G$3&lt;=$F3)"</formula>
    </cfRule>
  </conditionalFormatting>
  <conditionalFormatting sqref="H34">
    <cfRule type="expression" dxfId="2077" priority="2079">
      <formula>"'=Y(G$3&gt;=$E3 , G$3&lt;=$F3)"</formula>
    </cfRule>
  </conditionalFormatting>
  <conditionalFormatting sqref="I48">
    <cfRule type="expression" dxfId="2076" priority="2078">
      <formula>"'=Y(G$3&gt;=$E3 , G$3&lt;=$F3)"</formula>
    </cfRule>
  </conditionalFormatting>
  <conditionalFormatting sqref="I48">
    <cfRule type="expression" dxfId="2075" priority="2077">
      <formula>"'=Y(G$3&gt;=$E3 , G$3&lt;=$F3)"</formula>
    </cfRule>
  </conditionalFormatting>
  <conditionalFormatting sqref="I48">
    <cfRule type="expression" dxfId="2074" priority="2076">
      <formula>"'=Y(G$3&gt;=$E3 , G$3&lt;=$F3)"</formula>
    </cfRule>
  </conditionalFormatting>
  <conditionalFormatting sqref="I48">
    <cfRule type="expression" dxfId="2073" priority="2075">
      <formula>"'=Y(G$3&gt;=$E3 , G$3&lt;=$F3)"</formula>
    </cfRule>
  </conditionalFormatting>
  <conditionalFormatting sqref="I48">
    <cfRule type="expression" dxfId="2072" priority="2074">
      <formula>"'=Y(G$3&gt;=$E3 , G$3&lt;=$F3)"</formula>
    </cfRule>
  </conditionalFormatting>
  <conditionalFormatting sqref="I48">
    <cfRule type="expression" dxfId="2071" priority="2073">
      <formula>"'=Y(G$3&gt;=$E3 , G$3&lt;=$F3)"</formula>
    </cfRule>
  </conditionalFormatting>
  <conditionalFormatting sqref="I48">
    <cfRule type="expression" dxfId="2070" priority="2072">
      <formula>"'=Y(G$3&gt;=$E3 , G$3&lt;=$F3)"</formula>
    </cfRule>
  </conditionalFormatting>
  <conditionalFormatting sqref="I48">
    <cfRule type="expression" dxfId="2069" priority="2071">
      <formula>"'=Y(G$3&gt;=$E3 , G$3&lt;=$F3)"</formula>
    </cfRule>
  </conditionalFormatting>
  <conditionalFormatting sqref="I48">
    <cfRule type="expression" dxfId="2068" priority="2070">
      <formula>"'=Y(G$3&gt;=$E3 , G$3&lt;=$F3)"</formula>
    </cfRule>
  </conditionalFormatting>
  <conditionalFormatting sqref="I48">
    <cfRule type="expression" dxfId="2067" priority="2069">
      <formula>"'=Y(G$3&gt;=$E3 , G$3&lt;=$F3)"</formula>
    </cfRule>
  </conditionalFormatting>
  <conditionalFormatting sqref="I48">
    <cfRule type="expression" dxfId="2066" priority="2068">
      <formula>"'=Y(G$3&gt;=$E3 , G$3&lt;=$F3)"</formula>
    </cfRule>
  </conditionalFormatting>
  <conditionalFormatting sqref="I48">
    <cfRule type="expression" dxfId="2065" priority="2067">
      <formula>"'=Y(G$3&gt;=$E3 , G$3&lt;=$F3)"</formula>
    </cfRule>
  </conditionalFormatting>
  <conditionalFormatting sqref="I48">
    <cfRule type="expression" dxfId="2064" priority="2066">
      <formula>"'=Y(G$3&gt;=$E3 , G$3&lt;=$F3)"</formula>
    </cfRule>
  </conditionalFormatting>
  <conditionalFormatting sqref="I48">
    <cfRule type="expression" dxfId="2063" priority="2065">
      <formula>"'=Y(G$3&gt;=$E3 , G$3&lt;=$F3)"</formula>
    </cfRule>
  </conditionalFormatting>
  <conditionalFormatting sqref="I48">
    <cfRule type="expression" dxfId="2062" priority="2064">
      <formula>"'=Y(G$3&gt;=$E3 , G$3&lt;=$F3)"</formula>
    </cfRule>
  </conditionalFormatting>
  <conditionalFormatting sqref="I48">
    <cfRule type="expression" dxfId="2061" priority="2063">
      <formula>"'=Y(G$3&gt;=$E3 , G$3&lt;=$F3)"</formula>
    </cfRule>
  </conditionalFormatting>
  <conditionalFormatting sqref="I48">
    <cfRule type="expression" dxfId="2060" priority="2062">
      <formula>"'=Y(G$3&gt;=$E3 , G$3&lt;=$F3)"</formula>
    </cfRule>
  </conditionalFormatting>
  <conditionalFormatting sqref="I48">
    <cfRule type="expression" dxfId="2059" priority="2061">
      <formula>"'=Y(G$3&gt;=$E3 , G$3&lt;=$F3)"</formula>
    </cfRule>
  </conditionalFormatting>
  <conditionalFormatting sqref="I48">
    <cfRule type="expression" dxfId="2058" priority="2060">
      <formula>"'=Y(G$3&gt;=$E3 , G$3&lt;=$F3)"</formula>
    </cfRule>
  </conditionalFormatting>
  <conditionalFormatting sqref="I48">
    <cfRule type="expression" dxfId="2057" priority="2059">
      <formula>"'=Y(G$3&gt;=$E3 , G$3&lt;=$F3)"</formula>
    </cfRule>
  </conditionalFormatting>
  <conditionalFormatting sqref="I48">
    <cfRule type="expression" dxfId="2056" priority="2058">
      <formula>"'=Y(G$3&gt;=$E3 , G$3&lt;=$F3)"</formula>
    </cfRule>
  </conditionalFormatting>
  <conditionalFormatting sqref="I48">
    <cfRule type="expression" dxfId="2055" priority="2057">
      <formula>"'=Y(G$3&gt;=$E3 , G$3&lt;=$F3)"</formula>
    </cfRule>
  </conditionalFormatting>
  <conditionalFormatting sqref="I48">
    <cfRule type="expression" dxfId="2054" priority="2056">
      <formula>"'=Y(G$3&gt;=$E3 , G$3&lt;=$F3)"</formula>
    </cfRule>
  </conditionalFormatting>
  <conditionalFormatting sqref="I48">
    <cfRule type="expression" dxfId="2053" priority="2055">
      <formula>"'=Y(G$3&gt;=$E3 , G$3&lt;=$F3)"</formula>
    </cfRule>
  </conditionalFormatting>
  <conditionalFormatting sqref="I48">
    <cfRule type="expression" dxfId="2052" priority="2054">
      <formula>"'=Y(G$3&gt;=$E3 , G$3&lt;=$F3)"</formula>
    </cfRule>
  </conditionalFormatting>
  <conditionalFormatting sqref="I48">
    <cfRule type="expression" dxfId="2051" priority="2053">
      <formula>"'=Y(G$3&gt;=$E3 , G$3&lt;=$F3)"</formula>
    </cfRule>
  </conditionalFormatting>
  <conditionalFormatting sqref="I48">
    <cfRule type="expression" dxfId="2050" priority="2052">
      <formula>"'=Y(G$3&gt;=$E3 , G$3&lt;=$F3)"</formula>
    </cfRule>
  </conditionalFormatting>
  <conditionalFormatting sqref="I48">
    <cfRule type="expression" dxfId="2049" priority="2051">
      <formula>"'=Y(G$3&gt;=$E3 , G$3&lt;=$F3)"</formula>
    </cfRule>
  </conditionalFormatting>
  <conditionalFormatting sqref="I34">
    <cfRule type="expression" dxfId="2048" priority="2050">
      <formula>"'=Y(G$3&gt;=$E3 , G$3&lt;=$F3)"</formula>
    </cfRule>
  </conditionalFormatting>
  <conditionalFormatting sqref="I34">
    <cfRule type="expression" dxfId="2047" priority="2049">
      <formula>"'=Y(G$3&gt;=$E3 , G$3&lt;=$F3)"</formula>
    </cfRule>
  </conditionalFormatting>
  <conditionalFormatting sqref="I34">
    <cfRule type="expression" dxfId="2046" priority="2048">
      <formula>"'=Y(G$3&gt;=$E3 , G$3&lt;=$F3)"</formula>
    </cfRule>
  </conditionalFormatting>
  <conditionalFormatting sqref="I34">
    <cfRule type="expression" dxfId="2045" priority="2047">
      <formula>"'=Y(G$3&gt;=$E3 , G$3&lt;=$F3)"</formula>
    </cfRule>
  </conditionalFormatting>
  <conditionalFormatting sqref="I34">
    <cfRule type="expression" dxfId="2044" priority="2046">
      <formula>"'=Y(G$3&gt;=$E3 , G$3&lt;=$F3)"</formula>
    </cfRule>
  </conditionalFormatting>
  <conditionalFormatting sqref="I34">
    <cfRule type="expression" dxfId="2043" priority="2045">
      <formula>"'=Y(G$3&gt;=$E3 , G$3&lt;=$F3)"</formula>
    </cfRule>
  </conditionalFormatting>
  <conditionalFormatting sqref="I34">
    <cfRule type="expression" dxfId="2042" priority="2044">
      <formula>"'=Y(G$3&gt;=$E3 , G$3&lt;=$F3)"</formula>
    </cfRule>
  </conditionalFormatting>
  <conditionalFormatting sqref="I34">
    <cfRule type="expression" dxfId="2041" priority="2043">
      <formula>"'=Y(G$3&gt;=$E3 , G$3&lt;=$F3)"</formula>
    </cfRule>
  </conditionalFormatting>
  <conditionalFormatting sqref="I34">
    <cfRule type="expression" dxfId="2040" priority="2042">
      <formula>"'=Y(G$3&gt;=$E3 , G$3&lt;=$F3)"</formula>
    </cfRule>
  </conditionalFormatting>
  <conditionalFormatting sqref="I34">
    <cfRule type="expression" dxfId="2039" priority="2041">
      <formula>"'=Y(G$3&gt;=$E3 , G$3&lt;=$F3)"</formula>
    </cfRule>
  </conditionalFormatting>
  <conditionalFormatting sqref="I34">
    <cfRule type="expression" dxfId="2038" priority="2040">
      <formula>"'=Y(G$3&gt;=$E3 , G$3&lt;=$F3)"</formula>
    </cfRule>
  </conditionalFormatting>
  <conditionalFormatting sqref="I34">
    <cfRule type="expression" dxfId="2037" priority="2039">
      <formula>"'=Y(G$3&gt;=$E3 , G$3&lt;=$F3)"</formula>
    </cfRule>
  </conditionalFormatting>
  <conditionalFormatting sqref="I34">
    <cfRule type="expression" dxfId="2036" priority="2038">
      <formula>"'=Y(G$3&gt;=$E3 , G$3&lt;=$F3)"</formula>
    </cfRule>
  </conditionalFormatting>
  <conditionalFormatting sqref="I34">
    <cfRule type="expression" dxfId="2035" priority="2037">
      <formula>"'=Y(G$3&gt;=$E3 , G$3&lt;=$F3)"</formula>
    </cfRule>
  </conditionalFormatting>
  <conditionalFormatting sqref="I34">
    <cfRule type="expression" dxfId="2034" priority="2036">
      <formula>"'=Y(G$3&gt;=$E3 , G$3&lt;=$F3)"</formula>
    </cfRule>
  </conditionalFormatting>
  <conditionalFormatting sqref="I34">
    <cfRule type="expression" dxfId="2033" priority="2035">
      <formula>"'=Y(G$3&gt;=$E3 , G$3&lt;=$F3)"</formula>
    </cfRule>
  </conditionalFormatting>
  <conditionalFormatting sqref="I34">
    <cfRule type="expression" dxfId="2032" priority="2034">
      <formula>"'=Y(G$3&gt;=$E3 , G$3&lt;=$F3)"</formula>
    </cfRule>
  </conditionalFormatting>
  <conditionalFormatting sqref="I34">
    <cfRule type="expression" dxfId="2031" priority="2033">
      <formula>"'=Y(G$3&gt;=$E3 , G$3&lt;=$F3)"</formula>
    </cfRule>
  </conditionalFormatting>
  <conditionalFormatting sqref="I34">
    <cfRule type="expression" dxfId="2030" priority="2032">
      <formula>"'=Y(G$3&gt;=$E3 , G$3&lt;=$F3)"</formula>
    </cfRule>
  </conditionalFormatting>
  <conditionalFormatting sqref="I34">
    <cfRule type="expression" dxfId="2029" priority="2031">
      <formula>"'=Y(G$3&gt;=$E3 , G$3&lt;=$F3)"</formula>
    </cfRule>
  </conditionalFormatting>
  <conditionalFormatting sqref="I34">
    <cfRule type="expression" dxfId="2028" priority="2030">
      <formula>"'=Y(G$3&gt;=$E3 , G$3&lt;=$F3)"</formula>
    </cfRule>
  </conditionalFormatting>
  <conditionalFormatting sqref="I34">
    <cfRule type="expression" dxfId="2027" priority="2029">
      <formula>"'=Y(G$3&gt;=$E3 , G$3&lt;=$F3)"</formula>
    </cfRule>
  </conditionalFormatting>
  <conditionalFormatting sqref="I34">
    <cfRule type="expression" dxfId="2026" priority="2028">
      <formula>"'=Y(G$3&gt;=$E3 , G$3&lt;=$F3)"</formula>
    </cfRule>
  </conditionalFormatting>
  <conditionalFormatting sqref="I34">
    <cfRule type="expression" dxfId="2025" priority="2027">
      <formula>"'=Y(G$3&gt;=$E3 , G$3&lt;=$F3)"</formula>
    </cfRule>
  </conditionalFormatting>
  <conditionalFormatting sqref="I34">
    <cfRule type="expression" dxfId="2024" priority="2026">
      <formula>"'=Y(G$3&gt;=$E3 , G$3&lt;=$F3)"</formula>
    </cfRule>
  </conditionalFormatting>
  <conditionalFormatting sqref="I34">
    <cfRule type="expression" dxfId="2023" priority="2025">
      <formula>"'=Y(G$3&gt;=$E3 , G$3&lt;=$F3)"</formula>
    </cfRule>
  </conditionalFormatting>
  <conditionalFormatting sqref="I34">
    <cfRule type="expression" dxfId="2022" priority="2024">
      <formula>"'=Y(G$3&gt;=$E3 , G$3&lt;=$F3)"</formula>
    </cfRule>
  </conditionalFormatting>
  <conditionalFormatting sqref="I34">
    <cfRule type="expression" dxfId="2021" priority="2023">
      <formula>"'=Y(G$3&gt;=$E3 , G$3&lt;=$F3)"</formula>
    </cfRule>
  </conditionalFormatting>
  <conditionalFormatting sqref="H38">
    <cfRule type="expression" dxfId="2020" priority="2022">
      <formula>"'=Y(G$3&gt;=$E3 , G$3&lt;=$F3)"</formula>
    </cfRule>
  </conditionalFormatting>
  <conditionalFormatting sqref="H38">
    <cfRule type="expression" dxfId="2019" priority="2021">
      <formula>"'=Y(G$3&gt;=$E3 , G$3&lt;=$F3)"</formula>
    </cfRule>
  </conditionalFormatting>
  <conditionalFormatting sqref="H38">
    <cfRule type="expression" dxfId="2018" priority="2020">
      <formula>"'=Y(G$3&gt;=$E3 , G$3&lt;=$F3)"</formula>
    </cfRule>
  </conditionalFormatting>
  <conditionalFormatting sqref="H38">
    <cfRule type="expression" dxfId="2017" priority="2019">
      <formula>"'=Y(G$3&gt;=$E3 , G$3&lt;=$F3)"</formula>
    </cfRule>
  </conditionalFormatting>
  <conditionalFormatting sqref="H38">
    <cfRule type="expression" dxfId="2016" priority="2018">
      <formula>"'=Y(G$3&gt;=$E3 , G$3&lt;=$F3)"</formula>
    </cfRule>
  </conditionalFormatting>
  <conditionalFormatting sqref="H38">
    <cfRule type="expression" dxfId="2015" priority="2017">
      <formula>"'=Y(G$3&gt;=$E3 , G$3&lt;=$F3)"</formula>
    </cfRule>
  </conditionalFormatting>
  <conditionalFormatting sqref="H38">
    <cfRule type="expression" dxfId="2014" priority="2016">
      <formula>"'=Y(G$3&gt;=$E3 , G$3&lt;=$F3)"</formula>
    </cfRule>
  </conditionalFormatting>
  <conditionalFormatting sqref="H38">
    <cfRule type="expression" dxfId="2013" priority="2015">
      <formula>"'=Y(G$3&gt;=$E3 , G$3&lt;=$F3)"</formula>
    </cfRule>
  </conditionalFormatting>
  <conditionalFormatting sqref="H38">
    <cfRule type="expression" dxfId="2012" priority="2014">
      <formula>"'=Y(G$3&gt;=$E3 , G$3&lt;=$F3)"</formula>
    </cfRule>
  </conditionalFormatting>
  <conditionalFormatting sqref="H38">
    <cfRule type="expression" dxfId="2011" priority="2013">
      <formula>"'=Y(G$3&gt;=$E3 , G$3&lt;=$F3)"</formula>
    </cfRule>
  </conditionalFormatting>
  <conditionalFormatting sqref="H38">
    <cfRule type="expression" dxfId="2010" priority="2012">
      <formula>"'=Y(G$3&gt;=$E3 , G$3&lt;=$F3)"</formula>
    </cfRule>
  </conditionalFormatting>
  <conditionalFormatting sqref="H38">
    <cfRule type="expression" dxfId="2009" priority="2011">
      <formula>"'=Y(G$3&gt;=$E3 , G$3&lt;=$F3)"</formula>
    </cfRule>
  </conditionalFormatting>
  <conditionalFormatting sqref="H38">
    <cfRule type="expression" dxfId="2008" priority="2010">
      <formula>"'=Y(G$3&gt;=$E3 , G$3&lt;=$F3)"</formula>
    </cfRule>
  </conditionalFormatting>
  <conditionalFormatting sqref="H38">
    <cfRule type="expression" dxfId="2007" priority="2009">
      <formula>"'=Y(G$3&gt;=$E3 , G$3&lt;=$F3)"</formula>
    </cfRule>
  </conditionalFormatting>
  <conditionalFormatting sqref="H38">
    <cfRule type="expression" dxfId="2006" priority="2008">
      <formula>"'=Y(G$3&gt;=$E3 , G$3&lt;=$F3)"</formula>
    </cfRule>
  </conditionalFormatting>
  <conditionalFormatting sqref="H38">
    <cfRule type="expression" dxfId="2005" priority="2007">
      <formula>"'=Y(G$3&gt;=$E3 , G$3&lt;=$F3)"</formula>
    </cfRule>
  </conditionalFormatting>
  <conditionalFormatting sqref="H38">
    <cfRule type="expression" dxfId="2004" priority="2006">
      <formula>"'=Y(G$3&gt;=$E3 , G$3&lt;=$F3)"</formula>
    </cfRule>
  </conditionalFormatting>
  <conditionalFormatting sqref="H38">
    <cfRule type="expression" dxfId="2003" priority="2005">
      <formula>"'=Y(G$3&gt;=$E3 , G$3&lt;=$F3)"</formula>
    </cfRule>
  </conditionalFormatting>
  <conditionalFormatting sqref="H38">
    <cfRule type="expression" dxfId="2002" priority="2004">
      <formula>"'=Y(G$3&gt;=$E3 , G$3&lt;=$F3)"</formula>
    </cfRule>
  </conditionalFormatting>
  <conditionalFormatting sqref="H38">
    <cfRule type="expression" dxfId="2001" priority="2003">
      <formula>"'=Y(G$3&gt;=$E3 , G$3&lt;=$F3)"</formula>
    </cfRule>
  </conditionalFormatting>
  <conditionalFormatting sqref="H38">
    <cfRule type="expression" dxfId="2000" priority="2002">
      <formula>"'=Y(G$3&gt;=$E3 , G$3&lt;=$F3)"</formula>
    </cfRule>
  </conditionalFormatting>
  <conditionalFormatting sqref="H38">
    <cfRule type="expression" dxfId="1999" priority="2001">
      <formula>"'=Y(G$3&gt;=$E3 , G$3&lt;=$F3)"</formula>
    </cfRule>
  </conditionalFormatting>
  <conditionalFormatting sqref="H38">
    <cfRule type="expression" dxfId="1998" priority="2000">
      <formula>"'=Y(G$3&gt;=$E3 , G$3&lt;=$F3)"</formula>
    </cfRule>
  </conditionalFormatting>
  <conditionalFormatting sqref="H38">
    <cfRule type="expression" dxfId="1997" priority="1999">
      <formula>"'=Y(G$3&gt;=$E3 , G$3&lt;=$F3)"</formula>
    </cfRule>
  </conditionalFormatting>
  <conditionalFormatting sqref="H38">
    <cfRule type="expression" dxfId="1996" priority="1998">
      <formula>"'=Y(G$3&gt;=$E3 , G$3&lt;=$F3)"</formula>
    </cfRule>
  </conditionalFormatting>
  <conditionalFormatting sqref="H38">
    <cfRule type="expression" dxfId="1995" priority="1997">
      <formula>"'=Y(G$3&gt;=$E3 , G$3&lt;=$F3)"</formula>
    </cfRule>
  </conditionalFormatting>
  <conditionalFormatting sqref="H38">
    <cfRule type="expression" dxfId="1994" priority="1996">
      <formula>"'=Y(G$3&gt;=$E3 , G$3&lt;=$F3)"</formula>
    </cfRule>
  </conditionalFormatting>
  <conditionalFormatting sqref="H38">
    <cfRule type="expression" dxfId="1993" priority="1995">
      <formula>"'=Y(G$3&gt;=$E3 , G$3&lt;=$F3)"</formula>
    </cfRule>
  </conditionalFormatting>
  <conditionalFormatting sqref="H38">
    <cfRule type="expression" dxfId="1992" priority="1994">
      <formula>"'=Y(G$3&gt;=$E3 , G$3&lt;=$F3)"</formula>
    </cfRule>
  </conditionalFormatting>
  <conditionalFormatting sqref="H38">
    <cfRule type="expression" dxfId="1991" priority="1993">
      <formula>"'=Y(G$3&gt;=$E3 , G$3&lt;=$F3)"</formula>
    </cfRule>
  </conditionalFormatting>
  <conditionalFormatting sqref="H38">
    <cfRule type="expression" dxfId="1990" priority="1992">
      <formula>"'=Y(G$3&gt;=$E3 , G$3&lt;=$F3)"</formula>
    </cfRule>
  </conditionalFormatting>
  <conditionalFormatting sqref="H38">
    <cfRule type="expression" dxfId="1989" priority="1991">
      <formula>"'=Y(G$3&gt;=$E3 , G$3&lt;=$F3)"</formula>
    </cfRule>
  </conditionalFormatting>
  <conditionalFormatting sqref="H38">
    <cfRule type="expression" dxfId="1988" priority="1990">
      <formula>"'=Y(G$3&gt;=$E3 , G$3&lt;=$F3)"</formula>
    </cfRule>
  </conditionalFormatting>
  <conditionalFormatting sqref="H38">
    <cfRule type="expression" dxfId="1987" priority="1989">
      <formula>"'=Y(G$3&gt;=$E3 , G$3&lt;=$F3)"</formula>
    </cfRule>
  </conditionalFormatting>
  <conditionalFormatting sqref="H38">
    <cfRule type="expression" dxfId="1986" priority="1988">
      <formula>"'=Y(G$3&gt;=$E3 , G$3&lt;=$F3)"</formula>
    </cfRule>
  </conditionalFormatting>
  <conditionalFormatting sqref="H38">
    <cfRule type="expression" dxfId="1985" priority="1987">
      <formula>"'=Y(G$3&gt;=$E3 , G$3&lt;=$F3)"</formula>
    </cfRule>
  </conditionalFormatting>
  <conditionalFormatting sqref="H38">
    <cfRule type="expression" dxfId="1984" priority="1986">
      <formula>"'=Y(G$3&gt;=$E3 , G$3&lt;=$F3)"</formula>
    </cfRule>
  </conditionalFormatting>
  <conditionalFormatting sqref="H38">
    <cfRule type="expression" dxfId="1983" priority="1985">
      <formula>"'=Y(G$3&gt;=$E3 , G$3&lt;=$F3)"</formula>
    </cfRule>
  </conditionalFormatting>
  <conditionalFormatting sqref="H38">
    <cfRule type="expression" dxfId="1982" priority="1984">
      <formula>"'=Y(G$3&gt;=$E3 , G$3&lt;=$F3)"</formula>
    </cfRule>
  </conditionalFormatting>
  <conditionalFormatting sqref="H38">
    <cfRule type="expression" dxfId="1981" priority="1983">
      <formula>"'=Y(G$3&gt;=$E3 , G$3&lt;=$F3)"</formula>
    </cfRule>
  </conditionalFormatting>
  <conditionalFormatting sqref="H38">
    <cfRule type="expression" dxfId="1980" priority="1982">
      <formula>"'=Y(G$3&gt;=$E3 , G$3&lt;=$F3)"</formula>
    </cfRule>
  </conditionalFormatting>
  <conditionalFormatting sqref="H38">
    <cfRule type="expression" dxfId="1979" priority="1981">
      <formula>"'=Y(G$3&gt;=$E3 , G$3&lt;=$F3)"</formula>
    </cfRule>
  </conditionalFormatting>
  <conditionalFormatting sqref="H38">
    <cfRule type="expression" dxfId="1978" priority="1980">
      <formula>"'=Y(G$3&gt;=$E3 , G$3&lt;=$F3)"</formula>
    </cfRule>
  </conditionalFormatting>
  <conditionalFormatting sqref="H38">
    <cfRule type="expression" dxfId="1977" priority="1979">
      <formula>"'=Y(G$3&gt;=$E3 , G$3&lt;=$F3)"</formula>
    </cfRule>
  </conditionalFormatting>
  <conditionalFormatting sqref="H38">
    <cfRule type="expression" dxfId="1976" priority="1978">
      <formula>"'=Y(G$3&gt;=$E3 , G$3&lt;=$F3)"</formula>
    </cfRule>
  </conditionalFormatting>
  <conditionalFormatting sqref="H38">
    <cfRule type="expression" dxfId="1975" priority="1977">
      <formula>"'=Y(G$3&gt;=$E3 , G$3&lt;=$F3)"</formula>
    </cfRule>
  </conditionalFormatting>
  <conditionalFormatting sqref="H38">
    <cfRule type="expression" dxfId="1974" priority="1976">
      <formula>"'=Y(G$3&gt;=$E3 , G$3&lt;=$F3)"</formula>
    </cfRule>
  </conditionalFormatting>
  <conditionalFormatting sqref="H38">
    <cfRule type="expression" dxfId="1973" priority="1975">
      <formula>"'=Y(G$3&gt;=$E3 , G$3&lt;=$F3)"</formula>
    </cfRule>
  </conditionalFormatting>
  <conditionalFormatting sqref="H38">
    <cfRule type="expression" dxfId="1972" priority="1974">
      <formula>"'=Y(G$3&gt;=$E3 , G$3&lt;=$F3)"</formula>
    </cfRule>
  </conditionalFormatting>
  <conditionalFormatting sqref="H38">
    <cfRule type="expression" dxfId="1971" priority="1973">
      <formula>"'=Y(G$3&gt;=$E3 , G$3&lt;=$F3)"</formula>
    </cfRule>
  </conditionalFormatting>
  <conditionalFormatting sqref="H38">
    <cfRule type="expression" dxfId="1970" priority="1972">
      <formula>"'=Y(G$3&gt;=$E3 , G$3&lt;=$F3)"</formula>
    </cfRule>
  </conditionalFormatting>
  <conditionalFormatting sqref="H38">
    <cfRule type="expression" dxfId="1969" priority="1971">
      <formula>"'=Y(G$3&gt;=$E3 , G$3&lt;=$F3)"</formula>
    </cfRule>
  </conditionalFormatting>
  <conditionalFormatting sqref="H38">
    <cfRule type="expression" dxfId="1968" priority="1970">
      <formula>"'=Y(G$3&gt;=$E3 , G$3&lt;=$F3)"</formula>
    </cfRule>
  </conditionalFormatting>
  <conditionalFormatting sqref="H38">
    <cfRule type="expression" dxfId="1967" priority="1969">
      <formula>"'=Y(G$3&gt;=$E3 , G$3&lt;=$F3)"</formula>
    </cfRule>
  </conditionalFormatting>
  <conditionalFormatting sqref="H38">
    <cfRule type="expression" dxfId="1966" priority="1968">
      <formula>"'=Y(G$3&gt;=$E3 , G$3&lt;=$F3)"</formula>
    </cfRule>
  </conditionalFormatting>
  <conditionalFormatting sqref="H38">
    <cfRule type="expression" dxfId="1965" priority="1967">
      <formula>"'=Y(G$3&gt;=$E3 , G$3&lt;=$F3)"</formula>
    </cfRule>
  </conditionalFormatting>
  <conditionalFormatting sqref="H38">
    <cfRule type="expression" dxfId="1964" priority="1966">
      <formula>"'=Y(G$3&gt;=$E3 , G$3&lt;=$F3)"</formula>
    </cfRule>
  </conditionalFormatting>
  <conditionalFormatting sqref="H38">
    <cfRule type="expression" dxfId="1963" priority="1965">
      <formula>"'=Y(G$3&gt;=$E3 , G$3&lt;=$F3)"</formula>
    </cfRule>
  </conditionalFormatting>
  <conditionalFormatting sqref="H38">
    <cfRule type="expression" dxfId="1962" priority="1964">
      <formula>"'=Y(G$3&gt;=$E3 , G$3&lt;=$F3)"</formula>
    </cfRule>
  </conditionalFormatting>
  <conditionalFormatting sqref="H38">
    <cfRule type="expression" dxfId="1961" priority="1963">
      <formula>"'=Y(G$3&gt;=$E3 , G$3&lt;=$F3)"</formula>
    </cfRule>
  </conditionalFormatting>
  <conditionalFormatting sqref="H38">
    <cfRule type="expression" dxfId="1960" priority="1962">
      <formula>"'=Y(G$3&gt;=$E3 , G$3&lt;=$F3)"</formula>
    </cfRule>
  </conditionalFormatting>
  <conditionalFormatting sqref="H38">
    <cfRule type="expression" dxfId="1959" priority="1961">
      <formula>"'=Y(G$3&gt;=$E3 , G$3&lt;=$F3)"</formula>
    </cfRule>
  </conditionalFormatting>
  <conditionalFormatting sqref="H38">
    <cfRule type="expression" dxfId="1958" priority="1960">
      <formula>"'=Y(G$3&gt;=$E3 , G$3&lt;=$F3)"</formula>
    </cfRule>
  </conditionalFormatting>
  <conditionalFormatting sqref="H38">
    <cfRule type="expression" dxfId="1957" priority="1959">
      <formula>"'=Y(G$3&gt;=$E3 , G$3&lt;=$F3)"</formula>
    </cfRule>
  </conditionalFormatting>
  <conditionalFormatting sqref="H38">
    <cfRule type="expression" dxfId="1956" priority="1958">
      <formula>"'=Y(G$3&gt;=$E3 , G$3&lt;=$F3)"</formula>
    </cfRule>
  </conditionalFormatting>
  <conditionalFormatting sqref="H38">
    <cfRule type="expression" dxfId="1955" priority="1957">
      <formula>"'=Y(G$3&gt;=$E3 , G$3&lt;=$F3)"</formula>
    </cfRule>
  </conditionalFormatting>
  <conditionalFormatting sqref="H38">
    <cfRule type="expression" dxfId="1954" priority="1956">
      <formula>"'=Y(G$3&gt;=$E3 , G$3&lt;=$F3)"</formula>
    </cfRule>
  </conditionalFormatting>
  <conditionalFormatting sqref="H38">
    <cfRule type="expression" dxfId="1953" priority="1955">
      <formula>"'=Y(G$3&gt;=$E3 , G$3&lt;=$F3)"</formula>
    </cfRule>
  </conditionalFormatting>
  <conditionalFormatting sqref="H38">
    <cfRule type="expression" dxfId="1952" priority="1954">
      <formula>"'=Y(G$3&gt;=$E3 , G$3&lt;=$F3)"</formula>
    </cfRule>
  </conditionalFormatting>
  <conditionalFormatting sqref="H38">
    <cfRule type="expression" dxfId="1951" priority="1953">
      <formula>"'=Y(G$3&gt;=$E3 , G$3&lt;=$F3)"</formula>
    </cfRule>
  </conditionalFormatting>
  <conditionalFormatting sqref="H38">
    <cfRule type="expression" dxfId="1950" priority="1952">
      <formula>"'=Y(G$3&gt;=$E3 , G$3&lt;=$F3)"</formula>
    </cfRule>
  </conditionalFormatting>
  <conditionalFormatting sqref="H38">
    <cfRule type="expression" dxfId="1949" priority="1951">
      <formula>"'=Y(G$3&gt;=$E3 , G$3&lt;=$F3)"</formula>
    </cfRule>
  </conditionalFormatting>
  <conditionalFormatting sqref="H38">
    <cfRule type="expression" dxfId="1948" priority="1950">
      <formula>"'=Y(G$3&gt;=$E3 , G$3&lt;=$F3)"</formula>
    </cfRule>
  </conditionalFormatting>
  <conditionalFormatting sqref="H38">
    <cfRule type="expression" dxfId="1947" priority="1949">
      <formula>"'=Y(G$3&gt;=$E3 , G$3&lt;=$F3)"</formula>
    </cfRule>
  </conditionalFormatting>
  <conditionalFormatting sqref="H38">
    <cfRule type="expression" dxfId="1946" priority="1948">
      <formula>"'=Y(G$3&gt;=$E3 , G$3&lt;=$F3)"</formula>
    </cfRule>
  </conditionalFormatting>
  <conditionalFormatting sqref="G50">
    <cfRule type="expression" dxfId="1945" priority="1947">
      <formula>"'=Y(G$3&gt;=$E3 , G$3&lt;=$F3)"</formula>
    </cfRule>
  </conditionalFormatting>
  <conditionalFormatting sqref="G50">
    <cfRule type="expression" dxfId="1944" priority="1946">
      <formula>"'=Y(G$3&gt;=$E3 , G$3&lt;=$F3)"</formula>
    </cfRule>
  </conditionalFormatting>
  <conditionalFormatting sqref="G50">
    <cfRule type="expression" dxfId="1943" priority="1945">
      <formula>"'=Y(G$3&gt;=$E3 , G$3&lt;=$F3)"</formula>
    </cfRule>
  </conditionalFormatting>
  <conditionalFormatting sqref="G50">
    <cfRule type="expression" dxfId="1942" priority="1944">
      <formula>"'=Y(G$3&gt;=$E3 , G$3&lt;=$F3)"</formula>
    </cfRule>
  </conditionalFormatting>
  <conditionalFormatting sqref="G50">
    <cfRule type="expression" dxfId="1941" priority="1943">
      <formula>"'=Y(G$3&gt;=$E3 , G$3&lt;=$F3)"</formula>
    </cfRule>
  </conditionalFormatting>
  <conditionalFormatting sqref="G50">
    <cfRule type="expression" dxfId="1940" priority="1942">
      <formula>"'=Y(G$3&gt;=$E3 , G$3&lt;=$F3)"</formula>
    </cfRule>
  </conditionalFormatting>
  <conditionalFormatting sqref="G50">
    <cfRule type="expression" dxfId="1939" priority="1941">
      <formula>"'=Y(G$3&gt;=$E3 , G$3&lt;=$F3)"</formula>
    </cfRule>
  </conditionalFormatting>
  <conditionalFormatting sqref="G50">
    <cfRule type="expression" dxfId="1938" priority="1940">
      <formula>"'=Y(G$3&gt;=$E3 , G$3&lt;=$F3)"</formula>
    </cfRule>
  </conditionalFormatting>
  <conditionalFormatting sqref="G50">
    <cfRule type="expression" dxfId="1937" priority="1939">
      <formula>"'=Y(G$3&gt;=$E3 , G$3&lt;=$F3)"</formula>
    </cfRule>
  </conditionalFormatting>
  <conditionalFormatting sqref="G50">
    <cfRule type="expression" dxfId="1936" priority="1938">
      <formula>"'=Y(G$3&gt;=$E3 , G$3&lt;=$F3)"</formula>
    </cfRule>
  </conditionalFormatting>
  <conditionalFormatting sqref="G50">
    <cfRule type="expression" dxfId="1935" priority="1937">
      <formula>"'=Y(G$3&gt;=$E3 , G$3&lt;=$F3)"</formula>
    </cfRule>
  </conditionalFormatting>
  <conditionalFormatting sqref="G50">
    <cfRule type="expression" dxfId="1934" priority="1936">
      <formula>"'=Y(G$3&gt;=$E3 , G$3&lt;=$F3)"</formula>
    </cfRule>
  </conditionalFormatting>
  <conditionalFormatting sqref="G50">
    <cfRule type="expression" dxfId="1933" priority="1935">
      <formula>"'=Y(G$3&gt;=$E3 , G$3&lt;=$F3)"</formula>
    </cfRule>
  </conditionalFormatting>
  <conditionalFormatting sqref="G50">
    <cfRule type="expression" dxfId="1932" priority="1934">
      <formula>"'=Y(G$3&gt;=$E3 , G$3&lt;=$F3)"</formula>
    </cfRule>
  </conditionalFormatting>
  <conditionalFormatting sqref="G50">
    <cfRule type="expression" dxfId="1931" priority="1933">
      <formula>"'=Y(G$3&gt;=$E3 , G$3&lt;=$F3)"</formula>
    </cfRule>
  </conditionalFormatting>
  <conditionalFormatting sqref="G50">
    <cfRule type="expression" dxfId="1930" priority="1932">
      <formula>"'=Y(G$3&gt;=$E3 , G$3&lt;=$F3)"</formula>
    </cfRule>
  </conditionalFormatting>
  <conditionalFormatting sqref="G50">
    <cfRule type="expression" dxfId="1929" priority="1931">
      <formula>"'=Y(G$3&gt;=$E3 , G$3&lt;=$F3)"</formula>
    </cfRule>
  </conditionalFormatting>
  <conditionalFormatting sqref="H60">
    <cfRule type="expression" dxfId="1928" priority="1930">
      <formula>"'=Y(G$3&gt;=$E3 , G$3&lt;=$F3)"</formula>
    </cfRule>
  </conditionalFormatting>
  <conditionalFormatting sqref="H60">
    <cfRule type="expression" dxfId="1927" priority="1929">
      <formula>"'=Y(G$3&gt;=$E3 , G$3&lt;=$F3)"</formula>
    </cfRule>
  </conditionalFormatting>
  <conditionalFormatting sqref="H60">
    <cfRule type="expression" dxfId="1926" priority="1928">
      <formula>"'=Y(G$3&gt;=$E3 , G$3&lt;=$F3)"</formula>
    </cfRule>
  </conditionalFormatting>
  <conditionalFormatting sqref="H60">
    <cfRule type="expression" dxfId="1925" priority="1927">
      <formula>"'=Y(G$3&gt;=$E3 , G$3&lt;=$F3)"</formula>
    </cfRule>
  </conditionalFormatting>
  <conditionalFormatting sqref="H60">
    <cfRule type="expression" dxfId="1924" priority="1926">
      <formula>"'=Y(G$3&gt;=$E3 , G$3&lt;=$F3)"</formula>
    </cfRule>
  </conditionalFormatting>
  <conditionalFormatting sqref="H60">
    <cfRule type="expression" dxfId="1923" priority="1925">
      <formula>"'=Y(G$3&gt;=$E3 , G$3&lt;=$F3)"</formula>
    </cfRule>
  </conditionalFormatting>
  <conditionalFormatting sqref="H60">
    <cfRule type="expression" dxfId="1922" priority="1924">
      <formula>"'=Y(G$3&gt;=$E3 , G$3&lt;=$F3)"</formula>
    </cfRule>
  </conditionalFormatting>
  <conditionalFormatting sqref="H60">
    <cfRule type="expression" dxfId="1921" priority="1923">
      <formula>"'=Y(G$3&gt;=$E3 , G$3&lt;=$F3)"</formula>
    </cfRule>
  </conditionalFormatting>
  <conditionalFormatting sqref="H60">
    <cfRule type="expression" dxfId="1920" priority="1922">
      <formula>"'=Y(G$3&gt;=$E3 , G$3&lt;=$F3)"</formula>
    </cfRule>
  </conditionalFormatting>
  <conditionalFormatting sqref="H60">
    <cfRule type="expression" dxfId="1919" priority="1921">
      <formula>"'=Y(G$3&gt;=$E3 , G$3&lt;=$F3)"</formula>
    </cfRule>
  </conditionalFormatting>
  <conditionalFormatting sqref="H60">
    <cfRule type="expression" dxfId="1918" priority="1920">
      <formula>"'=Y(G$3&gt;=$E3 , G$3&lt;=$F3)"</formula>
    </cfRule>
  </conditionalFormatting>
  <conditionalFormatting sqref="H60">
    <cfRule type="expression" dxfId="1917" priority="1919">
      <formula>"'=Y(G$3&gt;=$E3 , G$3&lt;=$F3)"</formula>
    </cfRule>
  </conditionalFormatting>
  <conditionalFormatting sqref="H60">
    <cfRule type="expression" dxfId="1916" priority="1918">
      <formula>"'=Y(G$3&gt;=$E3 , G$3&lt;=$F3)"</formula>
    </cfRule>
  </conditionalFormatting>
  <conditionalFormatting sqref="H60">
    <cfRule type="expression" dxfId="1915" priority="1917">
      <formula>"'=Y(G$3&gt;=$E3 , G$3&lt;=$F3)"</formula>
    </cfRule>
  </conditionalFormatting>
  <conditionalFormatting sqref="H60">
    <cfRule type="expression" dxfId="1914" priority="1916">
      <formula>"'=Y(G$3&gt;=$E3 , G$3&lt;=$F3)"</formula>
    </cfRule>
  </conditionalFormatting>
  <conditionalFormatting sqref="H60">
    <cfRule type="expression" dxfId="1913" priority="1915">
      <formula>"'=Y(G$3&gt;=$E3 , G$3&lt;=$F3)"</formula>
    </cfRule>
  </conditionalFormatting>
  <conditionalFormatting sqref="H60">
    <cfRule type="expression" dxfId="1912" priority="1914">
      <formula>"'=Y(G$3&gt;=$E3 , G$3&lt;=$F3)"</formula>
    </cfRule>
  </conditionalFormatting>
  <conditionalFormatting sqref="I60:L60">
    <cfRule type="expression" dxfId="1911" priority="1913">
      <formula>"'=Y(G$3&gt;=$E3 , G$3&lt;=$F3)"</formula>
    </cfRule>
  </conditionalFormatting>
  <conditionalFormatting sqref="I60:L60">
    <cfRule type="expression" dxfId="1910" priority="1912">
      <formula>"'=Y(G$3&gt;=$E3 , G$3&lt;=$F3)"</formula>
    </cfRule>
  </conditionalFormatting>
  <conditionalFormatting sqref="I60:L60">
    <cfRule type="expression" dxfId="1909" priority="1911">
      <formula>"'=Y(G$3&gt;=$E3 , G$3&lt;=$F3)"</formula>
    </cfRule>
  </conditionalFormatting>
  <conditionalFormatting sqref="I60:L60">
    <cfRule type="expression" dxfId="1908" priority="1910">
      <formula>"'=Y(G$3&gt;=$E3 , G$3&lt;=$F3)"</formula>
    </cfRule>
  </conditionalFormatting>
  <conditionalFormatting sqref="I60:L60">
    <cfRule type="expression" dxfId="1907" priority="1909">
      <formula>"'=Y(G$3&gt;=$E3 , G$3&lt;=$F3)"</formula>
    </cfRule>
  </conditionalFormatting>
  <conditionalFormatting sqref="I60:L60">
    <cfRule type="expression" dxfId="1906" priority="1908">
      <formula>"'=Y(G$3&gt;=$E3 , G$3&lt;=$F3)"</formula>
    </cfRule>
  </conditionalFormatting>
  <conditionalFormatting sqref="I60:L60">
    <cfRule type="expression" dxfId="1905" priority="1907">
      <formula>"'=Y(G$3&gt;=$E3 , G$3&lt;=$F3)"</formula>
    </cfRule>
  </conditionalFormatting>
  <conditionalFormatting sqref="I60:L60">
    <cfRule type="expression" dxfId="1904" priority="1906">
      <formula>"'=Y(G$3&gt;=$E3 , G$3&lt;=$F3)"</formula>
    </cfRule>
  </conditionalFormatting>
  <conditionalFormatting sqref="I60:L60">
    <cfRule type="expression" dxfId="1903" priority="1905">
      <formula>"'=Y(G$3&gt;=$E3 , G$3&lt;=$F3)"</formula>
    </cfRule>
  </conditionalFormatting>
  <conditionalFormatting sqref="I60:L60">
    <cfRule type="expression" dxfId="1902" priority="1904">
      <formula>"'=Y(G$3&gt;=$E3 , G$3&lt;=$F3)"</formula>
    </cfRule>
  </conditionalFormatting>
  <conditionalFormatting sqref="I60:L60">
    <cfRule type="expression" dxfId="1901" priority="1903">
      <formula>"'=Y(G$3&gt;=$E3 , G$3&lt;=$F3)"</formula>
    </cfRule>
  </conditionalFormatting>
  <conditionalFormatting sqref="I60:L60">
    <cfRule type="expression" dxfId="1900" priority="1902">
      <formula>"'=Y(G$3&gt;=$E3 , G$3&lt;=$F3)"</formula>
    </cfRule>
  </conditionalFormatting>
  <conditionalFormatting sqref="I60:L60">
    <cfRule type="expression" dxfId="1899" priority="1901">
      <formula>"'=Y(G$3&gt;=$E3 , G$3&lt;=$F3)"</formula>
    </cfRule>
  </conditionalFormatting>
  <conditionalFormatting sqref="I60:L60">
    <cfRule type="expression" dxfId="1898" priority="1900">
      <formula>"'=Y(G$3&gt;=$E3 , G$3&lt;=$F3)"</formula>
    </cfRule>
  </conditionalFormatting>
  <conditionalFormatting sqref="I60:L60">
    <cfRule type="expression" dxfId="1897" priority="1899">
      <formula>"'=Y(G$3&gt;=$E3 , G$3&lt;=$F3)"</formula>
    </cfRule>
  </conditionalFormatting>
  <conditionalFormatting sqref="I60:L60">
    <cfRule type="expression" dxfId="1896" priority="1898">
      <formula>"'=Y(G$3&gt;=$E3 , G$3&lt;=$F3)"</formula>
    </cfRule>
  </conditionalFormatting>
  <conditionalFormatting sqref="I60:L60">
    <cfRule type="expression" dxfId="1895" priority="1897">
      <formula>"'=Y(G$3&gt;=$E3 , G$3&lt;=$F3)"</formula>
    </cfRule>
  </conditionalFormatting>
  <conditionalFormatting sqref="I60:L60">
    <cfRule type="expression" dxfId="1894" priority="1896">
      <formula>"'=Y(G$3&gt;=$E3 , G$3&lt;=$F3)"</formula>
    </cfRule>
  </conditionalFormatting>
  <conditionalFormatting sqref="I60:L60">
    <cfRule type="expression" dxfId="1893" priority="1895">
      <formula>"'=Y(G$3&gt;=$E3 , G$3&lt;=$F3)"</formula>
    </cfRule>
  </conditionalFormatting>
  <conditionalFormatting sqref="I60:L60">
    <cfRule type="expression" dxfId="1892" priority="1894">
      <formula>"'=Y(G$3&gt;=$E3 , G$3&lt;=$F3)"</formula>
    </cfRule>
  </conditionalFormatting>
  <conditionalFormatting sqref="I60:L60">
    <cfRule type="expression" dxfId="1891" priority="1893">
      <formula>"'=Y(G$3&gt;=$E3 , G$3&lt;=$F3)"</formula>
    </cfRule>
  </conditionalFormatting>
  <conditionalFormatting sqref="I60:L60">
    <cfRule type="expression" dxfId="1890" priority="1892">
      <formula>"'=Y(G$3&gt;=$E3 , G$3&lt;=$F3)"</formula>
    </cfRule>
  </conditionalFormatting>
  <conditionalFormatting sqref="I60:L60">
    <cfRule type="expression" dxfId="1889" priority="1891">
      <formula>"'=Y(G$3&gt;=$E3 , G$3&lt;=$F3)"</formula>
    </cfRule>
  </conditionalFormatting>
  <conditionalFormatting sqref="I60:L60">
    <cfRule type="expression" dxfId="1888" priority="1890">
      <formula>"'=Y(G$3&gt;=$E3 , G$3&lt;=$F3)"</formula>
    </cfRule>
  </conditionalFormatting>
  <conditionalFormatting sqref="I60:L60">
    <cfRule type="expression" dxfId="1887" priority="1889">
      <formula>"'=Y(G$3&gt;=$E3 , G$3&lt;=$F3)"</formula>
    </cfRule>
  </conditionalFormatting>
  <conditionalFormatting sqref="K62">
    <cfRule type="expression" dxfId="1886" priority="1888">
      <formula>"'=Y(G$3&gt;=$E3 , G$3&lt;=$F3)"</formula>
    </cfRule>
  </conditionalFormatting>
  <conditionalFormatting sqref="K62">
    <cfRule type="expression" dxfId="1885" priority="1887">
      <formula>"'=Y(G$3&gt;=$E3 , G$3&lt;=$F3)"</formula>
    </cfRule>
  </conditionalFormatting>
  <conditionalFormatting sqref="K62">
    <cfRule type="expression" dxfId="1884" priority="1886">
      <formula>"'=Y(G$3&gt;=$E3 , G$3&lt;=$F3)"</formula>
    </cfRule>
  </conditionalFormatting>
  <conditionalFormatting sqref="K62">
    <cfRule type="expression" dxfId="1883" priority="1885">
      <formula>"'=Y(G$3&gt;=$E3 , G$3&lt;=$F3)"</formula>
    </cfRule>
  </conditionalFormatting>
  <conditionalFormatting sqref="K62">
    <cfRule type="expression" dxfId="1882" priority="1884">
      <formula>"'=Y(G$3&gt;=$E3 , G$3&lt;=$F3)"</formula>
    </cfRule>
  </conditionalFormatting>
  <conditionalFormatting sqref="K62">
    <cfRule type="expression" dxfId="1881" priority="1883">
      <formula>"'=Y(G$3&gt;=$E3 , G$3&lt;=$F3)"</formula>
    </cfRule>
  </conditionalFormatting>
  <conditionalFormatting sqref="K62">
    <cfRule type="expression" dxfId="1880" priority="1882">
      <formula>"'=Y(G$3&gt;=$E3 , G$3&lt;=$F3)"</formula>
    </cfRule>
  </conditionalFormatting>
  <conditionalFormatting sqref="K62">
    <cfRule type="expression" dxfId="1879" priority="1881">
      <formula>"'=Y(G$3&gt;=$E3 , G$3&lt;=$F3)"</formula>
    </cfRule>
  </conditionalFormatting>
  <conditionalFormatting sqref="K62">
    <cfRule type="expression" dxfId="1878" priority="1880">
      <formula>"'=Y(G$3&gt;=$E3 , G$3&lt;=$F3)"</formula>
    </cfRule>
  </conditionalFormatting>
  <conditionalFormatting sqref="K62">
    <cfRule type="expression" dxfId="1877" priority="1879">
      <formula>"'=Y(G$3&gt;=$E3 , G$3&lt;=$F3)"</formula>
    </cfRule>
  </conditionalFormatting>
  <conditionalFormatting sqref="K62">
    <cfRule type="expression" dxfId="1876" priority="1878">
      <formula>"'=Y(G$3&gt;=$E3 , G$3&lt;=$F3)"</formula>
    </cfRule>
  </conditionalFormatting>
  <conditionalFormatting sqref="K62">
    <cfRule type="expression" dxfId="1875" priority="1877">
      <formula>"'=Y(G$3&gt;=$E3 , G$3&lt;=$F3)"</formula>
    </cfRule>
  </conditionalFormatting>
  <conditionalFormatting sqref="K62">
    <cfRule type="expression" dxfId="1874" priority="1876">
      <formula>"'=Y(G$3&gt;=$E3 , G$3&lt;=$F3)"</formula>
    </cfRule>
  </conditionalFormatting>
  <conditionalFormatting sqref="K62">
    <cfRule type="expression" dxfId="1873" priority="1875">
      <formula>"'=Y(G$3&gt;=$E3 , G$3&lt;=$F3)"</formula>
    </cfRule>
  </conditionalFormatting>
  <conditionalFormatting sqref="K62">
    <cfRule type="expression" dxfId="1872" priority="1874">
      <formula>"'=Y(G$3&gt;=$E3 , G$3&lt;=$F3)"</formula>
    </cfRule>
  </conditionalFormatting>
  <conditionalFormatting sqref="K62">
    <cfRule type="expression" dxfId="1871" priority="1873">
      <formula>"'=Y(G$3&gt;=$E3 , G$3&lt;=$F3)"</formula>
    </cfRule>
  </conditionalFormatting>
  <conditionalFormatting sqref="K62">
    <cfRule type="expression" dxfId="1870" priority="1872">
      <formula>"'=Y(G$3&gt;=$E3 , G$3&lt;=$F3)"</formula>
    </cfRule>
  </conditionalFormatting>
  <conditionalFormatting sqref="K62">
    <cfRule type="expression" dxfId="1869" priority="1871">
      <formula>"'=Y(G$3&gt;=$E3 , G$3&lt;=$F3)"</formula>
    </cfRule>
  </conditionalFormatting>
  <conditionalFormatting sqref="K62">
    <cfRule type="expression" dxfId="1868" priority="1870">
      <formula>"'=Y(G$3&gt;=$E3 , G$3&lt;=$F3)"</formula>
    </cfRule>
  </conditionalFormatting>
  <conditionalFormatting sqref="K62">
    <cfRule type="expression" dxfId="1867" priority="1869">
      <formula>"'=Y(G$3&gt;=$E3 , G$3&lt;=$F3)"</formula>
    </cfRule>
  </conditionalFormatting>
  <conditionalFormatting sqref="K62">
    <cfRule type="expression" dxfId="1866" priority="1868">
      <formula>"'=Y(G$3&gt;=$E3 , G$3&lt;=$F3)"</formula>
    </cfRule>
  </conditionalFormatting>
  <conditionalFormatting sqref="K62">
    <cfRule type="expression" dxfId="1865" priority="1867">
      <formula>"'=Y(G$3&gt;=$E3 , G$3&lt;=$F3)"</formula>
    </cfRule>
  </conditionalFormatting>
  <conditionalFormatting sqref="K62">
    <cfRule type="expression" dxfId="1864" priority="1866">
      <formula>"'=Y(G$3&gt;=$E3 , G$3&lt;=$F3)"</formula>
    </cfRule>
  </conditionalFormatting>
  <conditionalFormatting sqref="K62">
    <cfRule type="expression" dxfId="1863" priority="1865">
      <formula>"'=Y(G$3&gt;=$E3 , G$3&lt;=$F3)"</formula>
    </cfRule>
  </conditionalFormatting>
  <conditionalFormatting sqref="K62">
    <cfRule type="expression" dxfId="1862" priority="1864">
      <formula>"'=Y(G$3&gt;=$E3 , G$3&lt;=$F3)"</formula>
    </cfRule>
  </conditionalFormatting>
  <conditionalFormatting sqref="K62">
    <cfRule type="expression" dxfId="1861" priority="1863">
      <formula>"'=Y(G$3&gt;=$E3 , G$3&lt;=$F3)"</formula>
    </cfRule>
  </conditionalFormatting>
  <conditionalFormatting sqref="K62">
    <cfRule type="expression" dxfId="1860" priority="1862">
      <formula>"'=Y(G$3&gt;=$E3 , G$3&lt;=$F3)"</formula>
    </cfRule>
  </conditionalFormatting>
  <conditionalFormatting sqref="H62">
    <cfRule type="expression" dxfId="1859" priority="1861">
      <formula>"'=Y(G$3&gt;=$E3 , G$3&lt;=$F3)"</formula>
    </cfRule>
  </conditionalFormatting>
  <conditionalFormatting sqref="H62">
    <cfRule type="expression" dxfId="1858" priority="1860">
      <formula>"'=Y(G$3&gt;=$E3 , G$3&lt;=$F3)"</formula>
    </cfRule>
  </conditionalFormatting>
  <conditionalFormatting sqref="H62">
    <cfRule type="expression" dxfId="1857" priority="1859">
      <formula>"'=Y(G$3&gt;=$E3 , G$3&lt;=$F3)"</formula>
    </cfRule>
  </conditionalFormatting>
  <conditionalFormatting sqref="H62">
    <cfRule type="expression" dxfId="1856" priority="1858">
      <formula>"'=Y(G$3&gt;=$E3 , G$3&lt;=$F3)"</formula>
    </cfRule>
  </conditionalFormatting>
  <conditionalFormatting sqref="H62">
    <cfRule type="expression" dxfId="1855" priority="1857">
      <formula>"'=Y(G$3&gt;=$E3 , G$3&lt;=$F3)"</formula>
    </cfRule>
  </conditionalFormatting>
  <conditionalFormatting sqref="H62">
    <cfRule type="expression" dxfId="1854" priority="1856">
      <formula>"'=Y(G$3&gt;=$E3 , G$3&lt;=$F3)"</formula>
    </cfRule>
  </conditionalFormatting>
  <conditionalFormatting sqref="H62">
    <cfRule type="expression" dxfId="1853" priority="1855">
      <formula>"'=Y(G$3&gt;=$E3 , G$3&lt;=$F3)"</formula>
    </cfRule>
  </conditionalFormatting>
  <conditionalFormatting sqref="H62">
    <cfRule type="expression" dxfId="1852" priority="1854">
      <formula>"'=Y(G$3&gt;=$E3 , G$3&lt;=$F3)"</formula>
    </cfRule>
  </conditionalFormatting>
  <conditionalFormatting sqref="H62">
    <cfRule type="expression" dxfId="1851" priority="1853">
      <formula>"'=Y(G$3&gt;=$E3 , G$3&lt;=$F3)"</formula>
    </cfRule>
  </conditionalFormatting>
  <conditionalFormatting sqref="H62">
    <cfRule type="expression" dxfId="1850" priority="1852">
      <formula>"'=Y(G$3&gt;=$E3 , G$3&lt;=$F3)"</formula>
    </cfRule>
  </conditionalFormatting>
  <conditionalFormatting sqref="H62">
    <cfRule type="expression" dxfId="1849" priority="1851">
      <formula>"'=Y(G$3&gt;=$E3 , G$3&lt;=$F3)"</formula>
    </cfRule>
  </conditionalFormatting>
  <conditionalFormatting sqref="H62">
    <cfRule type="expression" dxfId="1848" priority="1850">
      <formula>"'=Y(G$3&gt;=$E3 , G$3&lt;=$F3)"</formula>
    </cfRule>
  </conditionalFormatting>
  <conditionalFormatting sqref="H62">
    <cfRule type="expression" dxfId="1847" priority="1849">
      <formula>"'=Y(G$3&gt;=$E3 , G$3&lt;=$F3)"</formula>
    </cfRule>
  </conditionalFormatting>
  <conditionalFormatting sqref="H62">
    <cfRule type="expression" dxfId="1846" priority="1848">
      <formula>"'=Y(G$3&gt;=$E3 , G$3&lt;=$F3)"</formula>
    </cfRule>
  </conditionalFormatting>
  <conditionalFormatting sqref="H62">
    <cfRule type="expression" dxfId="1845" priority="1847">
      <formula>"'=Y(G$3&gt;=$E3 , G$3&lt;=$F3)"</formula>
    </cfRule>
  </conditionalFormatting>
  <conditionalFormatting sqref="H62">
    <cfRule type="expression" dxfId="1844" priority="1846">
      <formula>"'=Y(G$3&gt;=$E3 , G$3&lt;=$F3)"</formula>
    </cfRule>
  </conditionalFormatting>
  <conditionalFormatting sqref="H62">
    <cfRule type="expression" dxfId="1843" priority="1845">
      <formula>"'=Y(G$3&gt;=$E3 , G$3&lt;=$F3)"</formula>
    </cfRule>
  </conditionalFormatting>
  <conditionalFormatting sqref="H52">
    <cfRule type="expression" dxfId="1842" priority="1844">
      <formula>"'=Y(G$3&gt;=$E3 , G$3&lt;=$F3)"</formula>
    </cfRule>
  </conditionalFormatting>
  <conditionalFormatting sqref="H52">
    <cfRule type="expression" dxfId="1841" priority="1843">
      <formula>"'=Y(G$3&gt;=$E3 , G$3&lt;=$F3)"</formula>
    </cfRule>
  </conditionalFormatting>
  <conditionalFormatting sqref="H52">
    <cfRule type="expression" dxfId="1840" priority="1842">
      <formula>"'=Y(G$3&gt;=$E3 , G$3&lt;=$F3)"</formula>
    </cfRule>
  </conditionalFormatting>
  <conditionalFormatting sqref="H52">
    <cfRule type="expression" dxfId="1839" priority="1841">
      <formula>"'=Y(G$3&gt;=$E3 , G$3&lt;=$F3)"</formula>
    </cfRule>
  </conditionalFormatting>
  <conditionalFormatting sqref="H52">
    <cfRule type="expression" dxfId="1838" priority="1840">
      <formula>"'=Y(G$3&gt;=$E3 , G$3&lt;=$F3)"</formula>
    </cfRule>
  </conditionalFormatting>
  <conditionalFormatting sqref="H52">
    <cfRule type="expression" dxfId="1837" priority="1839">
      <formula>"'=Y(G$3&gt;=$E3 , G$3&lt;=$F3)"</formula>
    </cfRule>
  </conditionalFormatting>
  <conditionalFormatting sqref="H52">
    <cfRule type="expression" dxfId="1836" priority="1838">
      <formula>"'=Y(G$3&gt;=$E3 , G$3&lt;=$F3)"</formula>
    </cfRule>
  </conditionalFormatting>
  <conditionalFormatting sqref="H52">
    <cfRule type="expression" dxfId="1835" priority="1837">
      <formula>"'=Y(G$3&gt;=$E3 , G$3&lt;=$F3)"</formula>
    </cfRule>
  </conditionalFormatting>
  <conditionalFormatting sqref="H52">
    <cfRule type="expression" dxfId="1834" priority="1836">
      <formula>"'=Y(G$3&gt;=$E3 , G$3&lt;=$F3)"</formula>
    </cfRule>
  </conditionalFormatting>
  <conditionalFormatting sqref="H52">
    <cfRule type="expression" dxfId="1833" priority="1835">
      <formula>"'=Y(G$3&gt;=$E3 , G$3&lt;=$F3)"</formula>
    </cfRule>
  </conditionalFormatting>
  <conditionalFormatting sqref="H52">
    <cfRule type="expression" dxfId="1832" priority="1834">
      <formula>"'=Y(G$3&gt;=$E3 , G$3&lt;=$F3)"</formula>
    </cfRule>
  </conditionalFormatting>
  <conditionalFormatting sqref="H52">
    <cfRule type="expression" dxfId="1831" priority="1833">
      <formula>"'=Y(G$3&gt;=$E3 , G$3&lt;=$F3)"</formula>
    </cfRule>
  </conditionalFormatting>
  <conditionalFormatting sqref="H52">
    <cfRule type="expression" dxfId="1830" priority="1832">
      <formula>"'=Y(G$3&gt;=$E3 , G$3&lt;=$F3)"</formula>
    </cfRule>
  </conditionalFormatting>
  <conditionalFormatting sqref="H52">
    <cfRule type="expression" dxfId="1829" priority="1831">
      <formula>"'=Y(G$3&gt;=$E3 , G$3&lt;=$F3)"</formula>
    </cfRule>
  </conditionalFormatting>
  <conditionalFormatting sqref="H52">
    <cfRule type="expression" dxfId="1828" priority="1830">
      <formula>"'=Y(G$3&gt;=$E3 , G$3&lt;=$F3)"</formula>
    </cfRule>
  </conditionalFormatting>
  <conditionalFormatting sqref="H52">
    <cfRule type="expression" dxfId="1827" priority="1829">
      <formula>"'=Y(G$3&gt;=$E3 , G$3&lt;=$F3)"</formula>
    </cfRule>
  </conditionalFormatting>
  <conditionalFormatting sqref="H52">
    <cfRule type="expression" dxfId="1826" priority="1828">
      <formula>"'=Y(G$3&gt;=$E3 , G$3&lt;=$F3)"</formula>
    </cfRule>
  </conditionalFormatting>
  <conditionalFormatting sqref="M58:O58">
    <cfRule type="expression" dxfId="1825" priority="1827">
      <formula>"'=Y(G$3&gt;=$E3 , G$3&lt;=$F3)"</formula>
    </cfRule>
  </conditionalFormatting>
  <conditionalFormatting sqref="M58:O58">
    <cfRule type="expression" dxfId="1824" priority="1826">
      <formula>"'=Y(G$3&gt;=$E3 , G$3&lt;=$F3)"</formula>
    </cfRule>
  </conditionalFormatting>
  <conditionalFormatting sqref="M58:O58">
    <cfRule type="expression" dxfId="1823" priority="1825">
      <formula>"'=Y(G$3&gt;=$E3 , G$3&lt;=$F3)"</formula>
    </cfRule>
  </conditionalFormatting>
  <conditionalFormatting sqref="M58:O58">
    <cfRule type="expression" dxfId="1822" priority="1824">
      <formula>"'=Y(G$3&gt;=$E3 , G$3&lt;=$F3)"</formula>
    </cfRule>
  </conditionalFormatting>
  <conditionalFormatting sqref="M58:O58">
    <cfRule type="expression" dxfId="1821" priority="1823">
      <formula>"'=Y(G$3&gt;=$E3 , G$3&lt;=$F3)"</formula>
    </cfRule>
  </conditionalFormatting>
  <conditionalFormatting sqref="M58:O58">
    <cfRule type="expression" dxfId="1820" priority="1822">
      <formula>"'=Y(G$3&gt;=$E3 , G$3&lt;=$F3)"</formula>
    </cfRule>
  </conditionalFormatting>
  <conditionalFormatting sqref="M58:O58">
    <cfRule type="expression" dxfId="1819" priority="1821">
      <formula>"'=Y(G$3&gt;=$E3 , G$3&lt;=$F3)"</formula>
    </cfRule>
  </conditionalFormatting>
  <conditionalFormatting sqref="M58:O58">
    <cfRule type="expression" dxfId="1818" priority="1820">
      <formula>"'=Y(G$3&gt;=$E3 , G$3&lt;=$F3)"</formula>
    </cfRule>
  </conditionalFormatting>
  <conditionalFormatting sqref="M58:O58">
    <cfRule type="expression" dxfId="1817" priority="1819">
      <formula>"'=Y(G$3&gt;=$E3 , G$3&lt;=$F3)"</formula>
    </cfRule>
  </conditionalFormatting>
  <conditionalFormatting sqref="M58:O58">
    <cfRule type="expression" dxfId="1816" priority="1818">
      <formula>"'=Y(G$3&gt;=$E3 , G$3&lt;=$F3)"</formula>
    </cfRule>
  </conditionalFormatting>
  <conditionalFormatting sqref="M58:O58">
    <cfRule type="expression" dxfId="1815" priority="1817">
      <formula>"'=Y(G$3&gt;=$E3 , G$3&lt;=$F3)"</formula>
    </cfRule>
  </conditionalFormatting>
  <conditionalFormatting sqref="M58:O58">
    <cfRule type="expression" dxfId="1814" priority="1816">
      <formula>"'=Y(G$3&gt;=$E3 , G$3&lt;=$F3)"</formula>
    </cfRule>
  </conditionalFormatting>
  <conditionalFormatting sqref="M58:O58">
    <cfRule type="expression" dxfId="1813" priority="1815">
      <formula>"'=Y(G$3&gt;=$E3 , G$3&lt;=$F3)"</formula>
    </cfRule>
  </conditionalFormatting>
  <conditionalFormatting sqref="M58:O58">
    <cfRule type="expression" dxfId="1812" priority="1814">
      <formula>"'=Y(G$3&gt;=$E3 , G$3&lt;=$F3)"</formula>
    </cfRule>
  </conditionalFormatting>
  <conditionalFormatting sqref="M58:O58">
    <cfRule type="expression" dxfId="1811" priority="1813">
      <formula>"'=Y(G$3&gt;=$E3 , G$3&lt;=$F3)"</formula>
    </cfRule>
  </conditionalFormatting>
  <conditionalFormatting sqref="M58:O58">
    <cfRule type="expression" dxfId="1810" priority="1812">
      <formula>"'=Y(G$3&gt;=$E3 , G$3&lt;=$F3)"</formula>
    </cfRule>
  </conditionalFormatting>
  <conditionalFormatting sqref="M58:O58">
    <cfRule type="expression" dxfId="1809" priority="1811">
      <formula>"'=Y(G$3&gt;=$E3 , G$3&lt;=$F3)"</formula>
    </cfRule>
  </conditionalFormatting>
  <conditionalFormatting sqref="M58:O58">
    <cfRule type="expression" dxfId="1808" priority="1810">
      <formula>"'=Y(G$3&gt;=$E3 , G$3&lt;=$F3)"</formula>
    </cfRule>
  </conditionalFormatting>
  <conditionalFormatting sqref="M58:O58">
    <cfRule type="expression" dxfId="1807" priority="1809">
      <formula>"'=Y(G$3&gt;=$E3 , G$3&lt;=$F3)"</formula>
    </cfRule>
  </conditionalFormatting>
  <conditionalFormatting sqref="M58:O58">
    <cfRule type="expression" dxfId="1806" priority="1808">
      <formula>"'=Y(G$3&gt;=$E3 , G$3&lt;=$F3)"</formula>
    </cfRule>
  </conditionalFormatting>
  <conditionalFormatting sqref="M58:O58">
    <cfRule type="expression" dxfId="1805" priority="1807">
      <formula>"'=Y(G$3&gt;=$E3 , G$3&lt;=$F3)"</formula>
    </cfRule>
  </conditionalFormatting>
  <conditionalFormatting sqref="M58:O58">
    <cfRule type="expression" dxfId="1804" priority="1806">
      <formula>"'=Y(G$3&gt;=$E3 , G$3&lt;=$F3)"</formula>
    </cfRule>
  </conditionalFormatting>
  <conditionalFormatting sqref="M58:O58">
    <cfRule type="expression" dxfId="1803" priority="1805">
      <formula>"'=Y(G$3&gt;=$E3 , G$3&lt;=$F3)"</formula>
    </cfRule>
  </conditionalFormatting>
  <conditionalFormatting sqref="M58:O58">
    <cfRule type="expression" dxfId="1802" priority="1804">
      <formula>"'=Y(G$3&gt;=$E3 , G$3&lt;=$F3)"</formula>
    </cfRule>
  </conditionalFormatting>
  <conditionalFormatting sqref="M58:O58">
    <cfRule type="expression" dxfId="1801" priority="1803">
      <formula>"'=Y(G$3&gt;=$E3 , G$3&lt;=$F3)"</formula>
    </cfRule>
  </conditionalFormatting>
  <conditionalFormatting sqref="M58:O58">
    <cfRule type="expression" dxfId="1800" priority="1802">
      <formula>"'=Y(G$3&gt;=$E3 , G$3&lt;=$F3)"</formula>
    </cfRule>
  </conditionalFormatting>
  <conditionalFormatting sqref="M54">
    <cfRule type="expression" dxfId="1799" priority="1801">
      <formula>"'=Y(G$3&gt;=$E3 , G$3&lt;=$F3)"</formula>
    </cfRule>
  </conditionalFormatting>
  <conditionalFormatting sqref="M54">
    <cfRule type="expression" dxfId="1798" priority="1800">
      <formula>"'=Y(G$3&gt;=$E3 , G$3&lt;=$F3)"</formula>
    </cfRule>
  </conditionalFormatting>
  <conditionalFormatting sqref="M54">
    <cfRule type="expression" dxfId="1797" priority="1799">
      <formula>"'=Y(G$3&gt;=$E3 , G$3&lt;=$F3)"</formula>
    </cfRule>
  </conditionalFormatting>
  <conditionalFormatting sqref="M54">
    <cfRule type="expression" dxfId="1796" priority="1798">
      <formula>"'=Y(G$3&gt;=$E3 , G$3&lt;=$F3)"</formula>
    </cfRule>
  </conditionalFormatting>
  <conditionalFormatting sqref="M54">
    <cfRule type="expression" dxfId="1795" priority="1797">
      <formula>"'=Y(G$3&gt;=$E3 , G$3&lt;=$F3)"</formula>
    </cfRule>
  </conditionalFormatting>
  <conditionalFormatting sqref="M54">
    <cfRule type="expression" dxfId="1794" priority="1796">
      <formula>"'=Y(G$3&gt;=$E3 , G$3&lt;=$F3)"</formula>
    </cfRule>
  </conditionalFormatting>
  <conditionalFormatting sqref="M54">
    <cfRule type="expression" dxfId="1793" priority="1795">
      <formula>"'=Y(G$3&gt;=$E3 , G$3&lt;=$F3)"</formula>
    </cfRule>
  </conditionalFormatting>
  <conditionalFormatting sqref="M54">
    <cfRule type="expression" dxfId="1792" priority="1794">
      <formula>"'=Y(G$3&gt;=$E3 , G$3&lt;=$F3)"</formula>
    </cfRule>
  </conditionalFormatting>
  <conditionalFormatting sqref="M54">
    <cfRule type="expression" dxfId="1791" priority="1793">
      <formula>"'=Y(G$3&gt;=$E3 , G$3&lt;=$F3)"</formula>
    </cfRule>
  </conditionalFormatting>
  <conditionalFormatting sqref="M54">
    <cfRule type="expression" dxfId="1790" priority="1792">
      <formula>"'=Y(G$3&gt;=$E3 , G$3&lt;=$F3)"</formula>
    </cfRule>
  </conditionalFormatting>
  <conditionalFormatting sqref="M54">
    <cfRule type="expression" dxfId="1789" priority="1791">
      <formula>"'=Y(G$3&gt;=$E3 , G$3&lt;=$F3)"</formula>
    </cfRule>
  </conditionalFormatting>
  <conditionalFormatting sqref="M54">
    <cfRule type="expression" dxfId="1788" priority="1790">
      <formula>"'=Y(G$3&gt;=$E3 , G$3&lt;=$F3)"</formula>
    </cfRule>
  </conditionalFormatting>
  <conditionalFormatting sqref="M54">
    <cfRule type="expression" dxfId="1787" priority="1789">
      <formula>"'=Y(G$3&gt;=$E3 , G$3&lt;=$F3)"</formula>
    </cfRule>
  </conditionalFormatting>
  <conditionalFormatting sqref="M54">
    <cfRule type="expression" dxfId="1786" priority="1788">
      <formula>"'=Y(G$3&gt;=$E3 , G$3&lt;=$F3)"</formula>
    </cfRule>
  </conditionalFormatting>
  <conditionalFormatting sqref="M54">
    <cfRule type="expression" dxfId="1785" priority="1787">
      <formula>"'=Y(G$3&gt;=$E3 , G$3&lt;=$F3)"</formula>
    </cfRule>
  </conditionalFormatting>
  <conditionalFormatting sqref="M54">
    <cfRule type="expression" dxfId="1784" priority="1786">
      <formula>"'=Y(G$3&gt;=$E3 , G$3&lt;=$F3)"</formula>
    </cfRule>
  </conditionalFormatting>
  <conditionalFormatting sqref="M54">
    <cfRule type="expression" dxfId="1783" priority="1785">
      <formula>"'=Y(G$3&gt;=$E3 , G$3&lt;=$F3)"</formula>
    </cfRule>
  </conditionalFormatting>
  <conditionalFormatting sqref="M54">
    <cfRule type="expression" dxfId="1782" priority="1784">
      <formula>"'=Y(G$3&gt;=$E3 , G$3&lt;=$F3)"</formula>
    </cfRule>
  </conditionalFormatting>
  <conditionalFormatting sqref="M54">
    <cfRule type="expression" dxfId="1781" priority="1783">
      <formula>"'=Y(G$3&gt;=$E3 , G$3&lt;=$F3)"</formula>
    </cfRule>
  </conditionalFormatting>
  <conditionalFormatting sqref="M54">
    <cfRule type="expression" dxfId="1780" priority="1782">
      <formula>"'=Y(G$3&gt;=$E3 , G$3&lt;=$F3)"</formula>
    </cfRule>
  </conditionalFormatting>
  <conditionalFormatting sqref="M54">
    <cfRule type="expression" dxfId="1779" priority="1781">
      <formula>"'=Y(G$3&gt;=$E3 , G$3&lt;=$F3)"</formula>
    </cfRule>
  </conditionalFormatting>
  <conditionalFormatting sqref="M54">
    <cfRule type="expression" dxfId="1778" priority="1780">
      <formula>"'=Y(G$3&gt;=$E3 , G$3&lt;=$F3)"</formula>
    </cfRule>
  </conditionalFormatting>
  <conditionalFormatting sqref="M54">
    <cfRule type="expression" dxfId="1777" priority="1779">
      <formula>"'=Y(G$3&gt;=$E3 , G$3&lt;=$F3)"</formula>
    </cfRule>
  </conditionalFormatting>
  <conditionalFormatting sqref="M54">
    <cfRule type="expression" dxfId="1776" priority="1778">
      <formula>"'=Y(G$3&gt;=$E3 , G$3&lt;=$F3)"</formula>
    </cfRule>
  </conditionalFormatting>
  <conditionalFormatting sqref="M54">
    <cfRule type="expression" dxfId="1775" priority="1777">
      <formula>"'=Y(G$3&gt;=$E3 , G$3&lt;=$F3)"</formula>
    </cfRule>
  </conditionalFormatting>
  <conditionalFormatting sqref="M54">
    <cfRule type="expression" dxfId="1774" priority="1776">
      <formula>"'=Y(G$3&gt;=$E3 , G$3&lt;=$F3)"</formula>
    </cfRule>
  </conditionalFormatting>
  <conditionalFormatting sqref="K56:L56">
    <cfRule type="expression" dxfId="1773" priority="1775">
      <formula>"'=Y(G$3&gt;=$E3 , G$3&lt;=$F3)"</formula>
    </cfRule>
  </conditionalFormatting>
  <conditionalFormatting sqref="K56:L56">
    <cfRule type="expression" dxfId="1772" priority="1774">
      <formula>"'=Y(G$3&gt;=$E3 , G$3&lt;=$F3)"</formula>
    </cfRule>
  </conditionalFormatting>
  <conditionalFormatting sqref="K56:L56">
    <cfRule type="expression" dxfId="1771" priority="1773">
      <formula>"'=Y(G$3&gt;=$E3 , G$3&lt;=$F3)"</formula>
    </cfRule>
  </conditionalFormatting>
  <conditionalFormatting sqref="K56:L56">
    <cfRule type="expression" dxfId="1770" priority="1772">
      <formula>"'=Y(G$3&gt;=$E3 , G$3&lt;=$F3)"</formula>
    </cfRule>
  </conditionalFormatting>
  <conditionalFormatting sqref="K56:L56">
    <cfRule type="expression" dxfId="1769" priority="1771">
      <formula>"'=Y(G$3&gt;=$E3 , G$3&lt;=$F3)"</formula>
    </cfRule>
  </conditionalFormatting>
  <conditionalFormatting sqref="K56:L56">
    <cfRule type="expression" dxfId="1768" priority="1770">
      <formula>"'=Y(G$3&gt;=$E3 , G$3&lt;=$F3)"</formula>
    </cfRule>
  </conditionalFormatting>
  <conditionalFormatting sqref="K56:L56">
    <cfRule type="expression" dxfId="1767" priority="1769">
      <formula>"'=Y(G$3&gt;=$E3 , G$3&lt;=$F3)"</formula>
    </cfRule>
  </conditionalFormatting>
  <conditionalFormatting sqref="K56:L56">
    <cfRule type="expression" dxfId="1766" priority="1768">
      <formula>"'=Y(G$3&gt;=$E3 , G$3&lt;=$F3)"</formula>
    </cfRule>
  </conditionalFormatting>
  <conditionalFormatting sqref="K56:L56">
    <cfRule type="expression" dxfId="1765" priority="1767">
      <formula>"'=Y(G$3&gt;=$E3 , G$3&lt;=$F3)"</formula>
    </cfRule>
  </conditionalFormatting>
  <conditionalFormatting sqref="K56:L56">
    <cfRule type="expression" dxfId="1764" priority="1766">
      <formula>"'=Y(G$3&gt;=$E3 , G$3&lt;=$F3)"</formula>
    </cfRule>
  </conditionalFormatting>
  <conditionalFormatting sqref="K56:L56">
    <cfRule type="expression" dxfId="1763" priority="1765">
      <formula>"'=Y(G$3&gt;=$E3 , G$3&lt;=$F3)"</formula>
    </cfRule>
  </conditionalFormatting>
  <conditionalFormatting sqref="K56:L56">
    <cfRule type="expression" dxfId="1762" priority="1764">
      <formula>"'=Y(G$3&gt;=$E3 , G$3&lt;=$F3)"</formula>
    </cfRule>
  </conditionalFormatting>
  <conditionalFormatting sqref="K56:L56">
    <cfRule type="expression" dxfId="1761" priority="1763">
      <formula>"'=Y(G$3&gt;=$E3 , G$3&lt;=$F3)"</formula>
    </cfRule>
  </conditionalFormatting>
  <conditionalFormatting sqref="K56:L56">
    <cfRule type="expression" dxfId="1760" priority="1762">
      <formula>"'=Y(G$3&gt;=$E3 , G$3&lt;=$F3)"</formula>
    </cfRule>
  </conditionalFormatting>
  <conditionalFormatting sqref="K56:L56">
    <cfRule type="expression" dxfId="1759" priority="1761">
      <formula>"'=Y(G$3&gt;=$E3 , G$3&lt;=$F3)"</formula>
    </cfRule>
  </conditionalFormatting>
  <conditionalFormatting sqref="K56:L56">
    <cfRule type="expression" dxfId="1758" priority="1760">
      <formula>"'=Y(G$3&gt;=$E3 , G$3&lt;=$F3)"</formula>
    </cfRule>
  </conditionalFormatting>
  <conditionalFormatting sqref="K56:L56">
    <cfRule type="expression" dxfId="1757" priority="1759">
      <formula>"'=Y(G$3&gt;=$E3 , G$3&lt;=$F3)"</formula>
    </cfRule>
  </conditionalFormatting>
  <conditionalFormatting sqref="K56:L56">
    <cfRule type="expression" dxfId="1756" priority="1758">
      <formula>"'=Y(G$3&gt;=$E3 , G$3&lt;=$F3)"</formula>
    </cfRule>
  </conditionalFormatting>
  <conditionalFormatting sqref="K56:L56">
    <cfRule type="expression" dxfId="1755" priority="1757">
      <formula>"'=Y(G$3&gt;=$E3 , G$3&lt;=$F3)"</formula>
    </cfRule>
  </conditionalFormatting>
  <conditionalFormatting sqref="K56:L56">
    <cfRule type="expression" dxfId="1754" priority="1756">
      <formula>"'=Y(G$3&gt;=$E3 , G$3&lt;=$F3)"</formula>
    </cfRule>
  </conditionalFormatting>
  <conditionalFormatting sqref="K56:L56">
    <cfRule type="expression" dxfId="1753" priority="1755">
      <formula>"'=Y(G$3&gt;=$E3 , G$3&lt;=$F3)"</formula>
    </cfRule>
  </conditionalFormatting>
  <conditionalFormatting sqref="K56:L56">
    <cfRule type="expression" dxfId="1752" priority="1754">
      <formula>"'=Y(G$3&gt;=$E3 , G$3&lt;=$F3)"</formula>
    </cfRule>
  </conditionalFormatting>
  <conditionalFormatting sqref="K56:L56">
    <cfRule type="expression" dxfId="1751" priority="1753">
      <formula>"'=Y(G$3&gt;=$E3 , G$3&lt;=$F3)"</formula>
    </cfRule>
  </conditionalFormatting>
  <conditionalFormatting sqref="K56:L56">
    <cfRule type="expression" dxfId="1750" priority="1752">
      <formula>"'=Y(G$3&gt;=$E3 , G$3&lt;=$F3)"</formula>
    </cfRule>
  </conditionalFormatting>
  <conditionalFormatting sqref="K56:L56">
    <cfRule type="expression" dxfId="1749" priority="1751">
      <formula>"'=Y(G$3&gt;=$E3 , G$3&lt;=$F3)"</formula>
    </cfRule>
  </conditionalFormatting>
  <conditionalFormatting sqref="K56:L56">
    <cfRule type="expression" dxfId="1748" priority="1750">
      <formula>"'=Y(G$3&gt;=$E3 , G$3&lt;=$F3)"</formula>
    </cfRule>
  </conditionalFormatting>
  <conditionalFormatting sqref="K56:L56">
    <cfRule type="expression" dxfId="1747" priority="1749">
      <formula>"'=Y(G$3&gt;=$E3 , G$3&lt;=$F3)"</formula>
    </cfRule>
  </conditionalFormatting>
  <conditionalFormatting sqref="M56">
    <cfRule type="expression" dxfId="1746" priority="1748">
      <formula>"'=Y(G$3&gt;=$E3 , G$3&lt;=$F3)"</formula>
    </cfRule>
  </conditionalFormatting>
  <conditionalFormatting sqref="M56">
    <cfRule type="expression" dxfId="1745" priority="1747">
      <formula>"'=Y(G$3&gt;=$E3 , G$3&lt;=$F3)"</formula>
    </cfRule>
  </conditionalFormatting>
  <conditionalFormatting sqref="M56">
    <cfRule type="expression" dxfId="1744" priority="1746">
      <formula>"'=Y(G$3&gt;=$E3 , G$3&lt;=$F3)"</formula>
    </cfRule>
  </conditionalFormatting>
  <conditionalFormatting sqref="M56">
    <cfRule type="expression" dxfId="1743" priority="1745">
      <formula>"'=Y(G$3&gt;=$E3 , G$3&lt;=$F3)"</formula>
    </cfRule>
  </conditionalFormatting>
  <conditionalFormatting sqref="M56">
    <cfRule type="expression" dxfId="1742" priority="1744">
      <formula>"'=Y(G$3&gt;=$E3 , G$3&lt;=$F3)"</formula>
    </cfRule>
  </conditionalFormatting>
  <conditionalFormatting sqref="M56">
    <cfRule type="expression" dxfId="1741" priority="1743">
      <formula>"'=Y(G$3&gt;=$E3 , G$3&lt;=$F3)"</formula>
    </cfRule>
  </conditionalFormatting>
  <conditionalFormatting sqref="M56">
    <cfRule type="expression" dxfId="1740" priority="1742">
      <formula>"'=Y(G$3&gt;=$E3 , G$3&lt;=$F3)"</formula>
    </cfRule>
  </conditionalFormatting>
  <conditionalFormatting sqref="M56">
    <cfRule type="expression" dxfId="1739" priority="1741">
      <formula>"'=Y(G$3&gt;=$E3 , G$3&lt;=$F3)"</formula>
    </cfRule>
  </conditionalFormatting>
  <conditionalFormatting sqref="M56">
    <cfRule type="expression" dxfId="1738" priority="1740">
      <formula>"'=Y(G$3&gt;=$E3 , G$3&lt;=$F3)"</formula>
    </cfRule>
  </conditionalFormatting>
  <conditionalFormatting sqref="M56">
    <cfRule type="expression" dxfId="1737" priority="1739">
      <formula>"'=Y(G$3&gt;=$E3 , G$3&lt;=$F3)"</formula>
    </cfRule>
  </conditionalFormatting>
  <conditionalFormatting sqref="M56">
    <cfRule type="expression" dxfId="1736" priority="1738">
      <formula>"'=Y(G$3&gt;=$E3 , G$3&lt;=$F3)"</formula>
    </cfRule>
  </conditionalFormatting>
  <conditionalFormatting sqref="M56">
    <cfRule type="expression" dxfId="1735" priority="1737">
      <formula>"'=Y(G$3&gt;=$E3 , G$3&lt;=$F3)"</formula>
    </cfRule>
  </conditionalFormatting>
  <conditionalFormatting sqref="M56">
    <cfRule type="expression" dxfId="1734" priority="1736">
      <formula>"'=Y(G$3&gt;=$E3 , G$3&lt;=$F3)"</formula>
    </cfRule>
  </conditionalFormatting>
  <conditionalFormatting sqref="M56">
    <cfRule type="expression" dxfId="1733" priority="1735">
      <formula>"'=Y(G$3&gt;=$E3 , G$3&lt;=$F3)"</formula>
    </cfRule>
  </conditionalFormatting>
  <conditionalFormatting sqref="M56">
    <cfRule type="expression" dxfId="1732" priority="1734">
      <formula>"'=Y(G$3&gt;=$E3 , G$3&lt;=$F3)"</formula>
    </cfRule>
  </conditionalFormatting>
  <conditionalFormatting sqref="M56">
    <cfRule type="expression" dxfId="1731" priority="1733">
      <formula>"'=Y(G$3&gt;=$E3 , G$3&lt;=$F3)"</formula>
    </cfRule>
  </conditionalFormatting>
  <conditionalFormatting sqref="M56">
    <cfRule type="expression" dxfId="1730" priority="1732">
      <formula>"'=Y(G$3&gt;=$E3 , G$3&lt;=$F3)"</formula>
    </cfRule>
  </conditionalFormatting>
  <conditionalFormatting sqref="M56">
    <cfRule type="expression" dxfId="1729" priority="1731">
      <formula>"'=Y(G$3&gt;=$E3 , G$3&lt;=$F3)"</formula>
    </cfRule>
  </conditionalFormatting>
  <conditionalFormatting sqref="M56">
    <cfRule type="expression" dxfId="1728" priority="1730">
      <formula>"'=Y(G$3&gt;=$E3 , G$3&lt;=$F3)"</formula>
    </cfRule>
  </conditionalFormatting>
  <conditionalFormatting sqref="M56">
    <cfRule type="expression" dxfId="1727" priority="1729">
      <formula>"'=Y(G$3&gt;=$E3 , G$3&lt;=$F3)"</formula>
    </cfRule>
  </conditionalFormatting>
  <conditionalFormatting sqref="M56">
    <cfRule type="expression" dxfId="1726" priority="1728">
      <formula>"'=Y(G$3&gt;=$E3 , G$3&lt;=$F3)"</formula>
    </cfRule>
  </conditionalFormatting>
  <conditionalFormatting sqref="M56">
    <cfRule type="expression" dxfId="1725" priority="1727">
      <formula>"'=Y(G$3&gt;=$E3 , G$3&lt;=$F3)"</formula>
    </cfRule>
  </conditionalFormatting>
  <conditionalFormatting sqref="M56">
    <cfRule type="expression" dxfId="1724" priority="1726">
      <formula>"'=Y(G$3&gt;=$E3 , G$3&lt;=$F3)"</formula>
    </cfRule>
  </conditionalFormatting>
  <conditionalFormatting sqref="M56">
    <cfRule type="expression" dxfId="1723" priority="1725">
      <formula>"'=Y(G$3&gt;=$E3 , G$3&lt;=$F3)"</formula>
    </cfRule>
  </conditionalFormatting>
  <conditionalFormatting sqref="M56">
    <cfRule type="expression" dxfId="1722" priority="1724">
      <formula>"'=Y(G$3&gt;=$E3 , G$3&lt;=$F3)"</formula>
    </cfRule>
  </conditionalFormatting>
  <conditionalFormatting sqref="M56">
    <cfRule type="expression" dxfId="1721" priority="1723">
      <formula>"'=Y(G$3&gt;=$E3 , G$3&lt;=$F3)"</formula>
    </cfRule>
  </conditionalFormatting>
  <conditionalFormatting sqref="N56">
    <cfRule type="expression" dxfId="1720" priority="1722">
      <formula>"'=Y(G$3&gt;=$E3 , G$3&lt;=$F3)"</formula>
    </cfRule>
  </conditionalFormatting>
  <conditionalFormatting sqref="N56">
    <cfRule type="expression" dxfId="1719" priority="1721">
      <formula>"'=Y(G$3&gt;=$E3 , G$3&lt;=$F3)"</formula>
    </cfRule>
  </conditionalFormatting>
  <conditionalFormatting sqref="N56">
    <cfRule type="expression" dxfId="1718" priority="1720">
      <formula>"'=Y(G$3&gt;=$E3 , G$3&lt;=$F3)"</formula>
    </cfRule>
  </conditionalFormatting>
  <conditionalFormatting sqref="N56">
    <cfRule type="expression" dxfId="1717" priority="1719">
      <formula>"'=Y(G$3&gt;=$E3 , G$3&lt;=$F3)"</formula>
    </cfRule>
  </conditionalFormatting>
  <conditionalFormatting sqref="N56">
    <cfRule type="expression" dxfId="1716" priority="1718">
      <formula>"'=Y(G$3&gt;=$E3 , G$3&lt;=$F3)"</formula>
    </cfRule>
  </conditionalFormatting>
  <conditionalFormatting sqref="N56">
    <cfRule type="expression" dxfId="1715" priority="1717">
      <formula>"'=Y(G$3&gt;=$E3 , G$3&lt;=$F3)"</formula>
    </cfRule>
  </conditionalFormatting>
  <conditionalFormatting sqref="N56">
    <cfRule type="expression" dxfId="1714" priority="1716">
      <formula>"'=Y(G$3&gt;=$E3 , G$3&lt;=$F3)"</formula>
    </cfRule>
  </conditionalFormatting>
  <conditionalFormatting sqref="N56">
    <cfRule type="expression" dxfId="1713" priority="1715">
      <formula>"'=Y(G$3&gt;=$E3 , G$3&lt;=$F3)"</formula>
    </cfRule>
  </conditionalFormatting>
  <conditionalFormatting sqref="N56">
    <cfRule type="expression" dxfId="1712" priority="1714">
      <formula>"'=Y(G$3&gt;=$E3 , G$3&lt;=$F3)"</formula>
    </cfRule>
  </conditionalFormatting>
  <conditionalFormatting sqref="N56">
    <cfRule type="expression" dxfId="1711" priority="1713">
      <formula>"'=Y(G$3&gt;=$E3 , G$3&lt;=$F3)"</formula>
    </cfRule>
  </conditionalFormatting>
  <conditionalFormatting sqref="N56">
    <cfRule type="expression" dxfId="1710" priority="1712">
      <formula>"'=Y(G$3&gt;=$E3 , G$3&lt;=$F3)"</formula>
    </cfRule>
  </conditionalFormatting>
  <conditionalFormatting sqref="N56">
    <cfRule type="expression" dxfId="1709" priority="1711">
      <formula>"'=Y(G$3&gt;=$E3 , G$3&lt;=$F3)"</formula>
    </cfRule>
  </conditionalFormatting>
  <conditionalFormatting sqref="N56">
    <cfRule type="expression" dxfId="1708" priority="1710">
      <formula>"'=Y(G$3&gt;=$E3 , G$3&lt;=$F3)"</formula>
    </cfRule>
  </conditionalFormatting>
  <conditionalFormatting sqref="N56">
    <cfRule type="expression" dxfId="1707" priority="1709">
      <formula>"'=Y(G$3&gt;=$E3 , G$3&lt;=$F3)"</formula>
    </cfRule>
  </conditionalFormatting>
  <conditionalFormatting sqref="N56">
    <cfRule type="expression" dxfId="1706" priority="1708">
      <formula>"'=Y(G$3&gt;=$E3 , G$3&lt;=$F3)"</formula>
    </cfRule>
  </conditionalFormatting>
  <conditionalFormatting sqref="N56">
    <cfRule type="expression" dxfId="1705" priority="1707">
      <formula>"'=Y(G$3&gt;=$E3 , G$3&lt;=$F3)"</formula>
    </cfRule>
  </conditionalFormatting>
  <conditionalFormatting sqref="N56">
    <cfRule type="expression" dxfId="1704" priority="1706">
      <formula>"'=Y(G$3&gt;=$E3 , G$3&lt;=$F3)"</formula>
    </cfRule>
  </conditionalFormatting>
  <conditionalFormatting sqref="N56">
    <cfRule type="expression" dxfId="1703" priority="1705">
      <formula>"'=Y(G$3&gt;=$E3 , G$3&lt;=$F3)"</formula>
    </cfRule>
  </conditionalFormatting>
  <conditionalFormatting sqref="N56">
    <cfRule type="expression" dxfId="1702" priority="1704">
      <formula>"'=Y(G$3&gt;=$E3 , G$3&lt;=$F3)"</formula>
    </cfRule>
  </conditionalFormatting>
  <conditionalFormatting sqref="N56">
    <cfRule type="expression" dxfId="1701" priority="1703">
      <formula>"'=Y(G$3&gt;=$E3 , G$3&lt;=$F3)"</formula>
    </cfRule>
  </conditionalFormatting>
  <conditionalFormatting sqref="N56">
    <cfRule type="expression" dxfId="1700" priority="1702">
      <formula>"'=Y(G$3&gt;=$E3 , G$3&lt;=$F3)"</formula>
    </cfRule>
  </conditionalFormatting>
  <conditionalFormatting sqref="N56">
    <cfRule type="expression" dxfId="1699" priority="1701">
      <formula>"'=Y(G$3&gt;=$E3 , G$3&lt;=$F3)"</formula>
    </cfRule>
  </conditionalFormatting>
  <conditionalFormatting sqref="N56">
    <cfRule type="expression" dxfId="1698" priority="1700">
      <formula>"'=Y(G$3&gt;=$E3 , G$3&lt;=$F3)"</formula>
    </cfRule>
  </conditionalFormatting>
  <conditionalFormatting sqref="N56">
    <cfRule type="expression" dxfId="1697" priority="1699">
      <formula>"'=Y(G$3&gt;=$E3 , G$3&lt;=$F3)"</formula>
    </cfRule>
  </conditionalFormatting>
  <conditionalFormatting sqref="N56">
    <cfRule type="expression" dxfId="1696" priority="1698">
      <formula>"'=Y(G$3&gt;=$E3 , G$3&lt;=$F3)"</formula>
    </cfRule>
  </conditionalFormatting>
  <conditionalFormatting sqref="N56">
    <cfRule type="expression" dxfId="1695" priority="1697">
      <formula>"'=Y(G$3&gt;=$E3 , G$3&lt;=$F3)"</formula>
    </cfRule>
  </conditionalFormatting>
  <conditionalFormatting sqref="K64">
    <cfRule type="expression" dxfId="1694" priority="1696">
      <formula>"'=Y(G$3&gt;=$E3 , G$3&lt;=$F3)"</formula>
    </cfRule>
  </conditionalFormatting>
  <conditionalFormatting sqref="K64">
    <cfRule type="expression" dxfId="1693" priority="1695">
      <formula>"'=Y(G$3&gt;=$E3 , G$3&lt;=$F3)"</formula>
    </cfRule>
  </conditionalFormatting>
  <conditionalFormatting sqref="K64">
    <cfRule type="expression" dxfId="1692" priority="1694">
      <formula>"'=Y(G$3&gt;=$E3 , G$3&lt;=$F3)"</formula>
    </cfRule>
  </conditionalFormatting>
  <conditionalFormatting sqref="K64">
    <cfRule type="expression" dxfId="1691" priority="1693">
      <formula>"'=Y(G$3&gt;=$E3 , G$3&lt;=$F3)"</formula>
    </cfRule>
  </conditionalFormatting>
  <conditionalFormatting sqref="K64">
    <cfRule type="expression" dxfId="1690" priority="1692">
      <formula>"'=Y(G$3&gt;=$E3 , G$3&lt;=$F3)"</formula>
    </cfRule>
  </conditionalFormatting>
  <conditionalFormatting sqref="K64">
    <cfRule type="expression" dxfId="1689" priority="1691">
      <formula>"'=Y(G$3&gt;=$E3 , G$3&lt;=$F3)"</formula>
    </cfRule>
  </conditionalFormatting>
  <conditionalFormatting sqref="K64">
    <cfRule type="expression" dxfId="1688" priority="1690">
      <formula>"'=Y(G$3&gt;=$E3 , G$3&lt;=$F3)"</formula>
    </cfRule>
  </conditionalFormatting>
  <conditionalFormatting sqref="K64">
    <cfRule type="expression" dxfId="1687" priority="1689">
      <formula>"'=Y(G$3&gt;=$E3 , G$3&lt;=$F3)"</formula>
    </cfRule>
  </conditionalFormatting>
  <conditionalFormatting sqref="K64">
    <cfRule type="expression" dxfId="1686" priority="1688">
      <formula>"'=Y(G$3&gt;=$E3 , G$3&lt;=$F3)"</formula>
    </cfRule>
  </conditionalFormatting>
  <conditionalFormatting sqref="K64">
    <cfRule type="expression" dxfId="1685" priority="1687">
      <formula>"'=Y(G$3&gt;=$E3 , G$3&lt;=$F3)"</formula>
    </cfRule>
  </conditionalFormatting>
  <conditionalFormatting sqref="K64">
    <cfRule type="expression" dxfId="1684" priority="1686">
      <formula>"'=Y(G$3&gt;=$E3 , G$3&lt;=$F3)"</formula>
    </cfRule>
  </conditionalFormatting>
  <conditionalFormatting sqref="K64">
    <cfRule type="expression" dxfId="1683" priority="1685">
      <formula>"'=Y(G$3&gt;=$E3 , G$3&lt;=$F3)"</formula>
    </cfRule>
  </conditionalFormatting>
  <conditionalFormatting sqref="K64">
    <cfRule type="expression" dxfId="1682" priority="1684">
      <formula>"'=Y(G$3&gt;=$E3 , G$3&lt;=$F3)"</formula>
    </cfRule>
  </conditionalFormatting>
  <conditionalFormatting sqref="K64">
    <cfRule type="expression" dxfId="1681" priority="1683">
      <formula>"'=Y(G$3&gt;=$E3 , G$3&lt;=$F3)"</formula>
    </cfRule>
  </conditionalFormatting>
  <conditionalFormatting sqref="K64">
    <cfRule type="expression" dxfId="1680" priority="1682">
      <formula>"'=Y(G$3&gt;=$E3 , G$3&lt;=$F3)"</formula>
    </cfRule>
  </conditionalFormatting>
  <conditionalFormatting sqref="K64">
    <cfRule type="expression" dxfId="1679" priority="1681">
      <formula>"'=Y(G$3&gt;=$E3 , G$3&lt;=$F3)"</formula>
    </cfRule>
  </conditionalFormatting>
  <conditionalFormatting sqref="K64">
    <cfRule type="expression" dxfId="1678" priority="1680">
      <formula>"'=Y(G$3&gt;=$E3 , G$3&lt;=$F3)"</formula>
    </cfRule>
  </conditionalFormatting>
  <conditionalFormatting sqref="K64">
    <cfRule type="expression" dxfId="1677" priority="1679">
      <formula>"'=Y(G$3&gt;=$E3 , G$3&lt;=$F3)"</formula>
    </cfRule>
  </conditionalFormatting>
  <conditionalFormatting sqref="K64">
    <cfRule type="expression" dxfId="1676" priority="1678">
      <formula>"'=Y(G$3&gt;=$E3 , G$3&lt;=$F3)"</formula>
    </cfRule>
  </conditionalFormatting>
  <conditionalFormatting sqref="K64">
    <cfRule type="expression" dxfId="1675" priority="1677">
      <formula>"'=Y(G$3&gt;=$E3 , G$3&lt;=$F3)"</formula>
    </cfRule>
  </conditionalFormatting>
  <conditionalFormatting sqref="K64">
    <cfRule type="expression" dxfId="1674" priority="1676">
      <formula>"'=Y(G$3&gt;=$E3 , G$3&lt;=$F3)"</formula>
    </cfRule>
  </conditionalFormatting>
  <conditionalFormatting sqref="K64">
    <cfRule type="expression" dxfId="1673" priority="1675">
      <formula>"'=Y(G$3&gt;=$E3 , G$3&lt;=$F3)"</formula>
    </cfRule>
  </conditionalFormatting>
  <conditionalFormatting sqref="K64">
    <cfRule type="expression" dxfId="1672" priority="1674">
      <formula>"'=Y(G$3&gt;=$E3 , G$3&lt;=$F3)"</formula>
    </cfRule>
  </conditionalFormatting>
  <conditionalFormatting sqref="K64">
    <cfRule type="expression" dxfId="1671" priority="1673">
      <formula>"'=Y(G$3&gt;=$E3 , G$3&lt;=$F3)"</formula>
    </cfRule>
  </conditionalFormatting>
  <conditionalFormatting sqref="K64">
    <cfRule type="expression" dxfId="1670" priority="1672">
      <formula>"'=Y(G$3&gt;=$E3 , G$3&lt;=$F3)"</formula>
    </cfRule>
  </conditionalFormatting>
  <conditionalFormatting sqref="K64">
    <cfRule type="expression" dxfId="1669" priority="1671">
      <formula>"'=Y(G$3&gt;=$E3 , G$3&lt;=$F3)"</formula>
    </cfRule>
  </conditionalFormatting>
  <conditionalFormatting sqref="O64">
    <cfRule type="expression" dxfId="1668" priority="1670">
      <formula>"'=Y(G$3&gt;=$E3 , G$3&lt;=$F3)"</formula>
    </cfRule>
  </conditionalFormatting>
  <conditionalFormatting sqref="O64">
    <cfRule type="expression" dxfId="1667" priority="1669">
      <formula>"'=Y(G$3&gt;=$E3 , G$3&lt;=$F3)"</formula>
    </cfRule>
  </conditionalFormatting>
  <conditionalFormatting sqref="O64">
    <cfRule type="expression" dxfId="1666" priority="1668">
      <formula>"'=Y(G$3&gt;=$E3 , G$3&lt;=$F3)"</formula>
    </cfRule>
  </conditionalFormatting>
  <conditionalFormatting sqref="O64">
    <cfRule type="expression" dxfId="1665" priority="1667">
      <formula>"'=Y(G$3&gt;=$E3 , G$3&lt;=$F3)"</formula>
    </cfRule>
  </conditionalFormatting>
  <conditionalFormatting sqref="O64">
    <cfRule type="expression" dxfId="1664" priority="1666">
      <formula>"'=Y(G$3&gt;=$E3 , G$3&lt;=$F3)"</formula>
    </cfRule>
  </conditionalFormatting>
  <conditionalFormatting sqref="O64">
    <cfRule type="expression" dxfId="1663" priority="1665">
      <formula>"'=Y(G$3&gt;=$E3 , G$3&lt;=$F3)"</formula>
    </cfRule>
  </conditionalFormatting>
  <conditionalFormatting sqref="O64">
    <cfRule type="expression" dxfId="1662" priority="1664">
      <formula>"'=Y(G$3&gt;=$E3 , G$3&lt;=$F3)"</formula>
    </cfRule>
  </conditionalFormatting>
  <conditionalFormatting sqref="O64">
    <cfRule type="expression" dxfId="1661" priority="1663">
      <formula>"'=Y(G$3&gt;=$E3 , G$3&lt;=$F3)"</formula>
    </cfRule>
  </conditionalFormatting>
  <conditionalFormatting sqref="O64">
    <cfRule type="expression" dxfId="1660" priority="1662">
      <formula>"'=Y(G$3&gt;=$E3 , G$3&lt;=$F3)"</formula>
    </cfRule>
  </conditionalFormatting>
  <conditionalFormatting sqref="O64">
    <cfRule type="expression" dxfId="1659" priority="1661">
      <formula>"'=Y(G$3&gt;=$E3 , G$3&lt;=$F3)"</formula>
    </cfRule>
  </conditionalFormatting>
  <conditionalFormatting sqref="O64">
    <cfRule type="expression" dxfId="1658" priority="1660">
      <formula>"'=Y(G$3&gt;=$E3 , G$3&lt;=$F3)"</formula>
    </cfRule>
  </conditionalFormatting>
  <conditionalFormatting sqref="O64">
    <cfRule type="expression" dxfId="1657" priority="1659">
      <formula>"'=Y(G$3&gt;=$E3 , G$3&lt;=$F3)"</formula>
    </cfRule>
  </conditionalFormatting>
  <conditionalFormatting sqref="O64">
    <cfRule type="expression" dxfId="1656" priority="1658">
      <formula>"'=Y(G$3&gt;=$E3 , G$3&lt;=$F3)"</formula>
    </cfRule>
  </conditionalFormatting>
  <conditionalFormatting sqref="O64">
    <cfRule type="expression" dxfId="1655" priority="1657">
      <formula>"'=Y(G$3&gt;=$E3 , G$3&lt;=$F3)"</formula>
    </cfRule>
  </conditionalFormatting>
  <conditionalFormatting sqref="O64">
    <cfRule type="expression" dxfId="1654" priority="1656">
      <formula>"'=Y(G$3&gt;=$E3 , G$3&lt;=$F3)"</formula>
    </cfRule>
  </conditionalFormatting>
  <conditionalFormatting sqref="O64">
    <cfRule type="expression" dxfId="1653" priority="1655">
      <formula>"'=Y(G$3&gt;=$E3 , G$3&lt;=$F3)"</formula>
    </cfRule>
  </conditionalFormatting>
  <conditionalFormatting sqref="O64">
    <cfRule type="expression" dxfId="1652" priority="1654">
      <formula>"'=Y(G$3&gt;=$E3 , G$3&lt;=$F3)"</formula>
    </cfRule>
  </conditionalFormatting>
  <conditionalFormatting sqref="O64">
    <cfRule type="expression" dxfId="1651" priority="1653">
      <formula>"'=Y(G$3&gt;=$E3 , G$3&lt;=$F3)"</formula>
    </cfRule>
  </conditionalFormatting>
  <conditionalFormatting sqref="O64">
    <cfRule type="expression" dxfId="1650" priority="1652">
      <formula>"'=Y(G$3&gt;=$E3 , G$3&lt;=$F3)"</formula>
    </cfRule>
  </conditionalFormatting>
  <conditionalFormatting sqref="O64">
    <cfRule type="expression" dxfId="1649" priority="1651">
      <formula>"'=Y(G$3&gt;=$E3 , G$3&lt;=$F3)"</formula>
    </cfRule>
  </conditionalFormatting>
  <conditionalFormatting sqref="O64">
    <cfRule type="expression" dxfId="1648" priority="1650">
      <formula>"'=Y(G$3&gt;=$E3 , G$3&lt;=$F3)"</formula>
    </cfRule>
  </conditionalFormatting>
  <conditionalFormatting sqref="O64">
    <cfRule type="expression" dxfId="1647" priority="1649">
      <formula>"'=Y(G$3&gt;=$E3 , G$3&lt;=$F3)"</formula>
    </cfRule>
  </conditionalFormatting>
  <conditionalFormatting sqref="O64">
    <cfRule type="expression" dxfId="1646" priority="1648">
      <formula>"'=Y(G$3&gt;=$E3 , G$3&lt;=$F3)"</formula>
    </cfRule>
  </conditionalFormatting>
  <conditionalFormatting sqref="O64">
    <cfRule type="expression" dxfId="1645" priority="1647">
      <formula>"'=Y(G$3&gt;=$E3 , G$3&lt;=$F3)"</formula>
    </cfRule>
  </conditionalFormatting>
  <conditionalFormatting sqref="O64">
    <cfRule type="expression" dxfId="1644" priority="1646">
      <formula>"'=Y(G$3&gt;=$E3 , G$3&lt;=$F3)"</formula>
    </cfRule>
  </conditionalFormatting>
  <conditionalFormatting sqref="O64">
    <cfRule type="expression" dxfId="1643" priority="1645">
      <formula>"'=Y(G$3&gt;=$E3 , G$3&lt;=$F3)"</formula>
    </cfRule>
  </conditionalFormatting>
  <conditionalFormatting sqref="O64">
    <cfRule type="expression" dxfId="1642" priority="1644">
      <formula>"'=Y(G$3&gt;=$E3 , G$3&lt;=$F3)"</formula>
    </cfRule>
  </conditionalFormatting>
  <conditionalFormatting sqref="O64">
    <cfRule type="expression" dxfId="1641" priority="1643">
      <formula>"'=Y(G$3&gt;=$E3 , G$3&lt;=$F3)"</formula>
    </cfRule>
  </conditionalFormatting>
  <conditionalFormatting sqref="O64">
    <cfRule type="expression" dxfId="1640" priority="1642">
      <formula>"'=Y(G$3&gt;=$E3 , G$3&lt;=$F3)"</formula>
    </cfRule>
  </conditionalFormatting>
  <conditionalFormatting sqref="N62">
    <cfRule type="expression" dxfId="1639" priority="1641">
      <formula>"'=Y(G$3&gt;=$E3 , G$3&lt;=$F3)"</formula>
    </cfRule>
  </conditionalFormatting>
  <conditionalFormatting sqref="N62">
    <cfRule type="expression" dxfId="1638" priority="1640">
      <formula>"'=Y(G$3&gt;=$E3 , G$3&lt;=$F3)"</formula>
    </cfRule>
  </conditionalFormatting>
  <conditionalFormatting sqref="N62">
    <cfRule type="expression" dxfId="1637" priority="1639">
      <formula>"'=Y(G$3&gt;=$E3 , G$3&lt;=$F3)"</formula>
    </cfRule>
  </conditionalFormatting>
  <conditionalFormatting sqref="N62">
    <cfRule type="expression" dxfId="1636" priority="1638">
      <formula>"'=Y(G$3&gt;=$E3 , G$3&lt;=$F3)"</formula>
    </cfRule>
  </conditionalFormatting>
  <conditionalFormatting sqref="N62">
    <cfRule type="expression" dxfId="1635" priority="1637">
      <formula>"'=Y(G$3&gt;=$E3 , G$3&lt;=$F3)"</formula>
    </cfRule>
  </conditionalFormatting>
  <conditionalFormatting sqref="N62">
    <cfRule type="expression" dxfId="1634" priority="1636">
      <formula>"'=Y(G$3&gt;=$E3 , G$3&lt;=$F3)"</formula>
    </cfRule>
  </conditionalFormatting>
  <conditionalFormatting sqref="N62">
    <cfRule type="expression" dxfId="1633" priority="1635">
      <formula>"'=Y(G$3&gt;=$E3 , G$3&lt;=$F3)"</formula>
    </cfRule>
  </conditionalFormatting>
  <conditionalFormatting sqref="N62">
    <cfRule type="expression" dxfId="1632" priority="1634">
      <formula>"'=Y(G$3&gt;=$E3 , G$3&lt;=$F3)"</formula>
    </cfRule>
  </conditionalFormatting>
  <conditionalFormatting sqref="N62">
    <cfRule type="expression" dxfId="1631" priority="1633">
      <formula>"'=Y(G$3&gt;=$E3 , G$3&lt;=$F3)"</formula>
    </cfRule>
  </conditionalFormatting>
  <conditionalFormatting sqref="N62">
    <cfRule type="expression" dxfId="1630" priority="1632">
      <formula>"'=Y(G$3&gt;=$E3 , G$3&lt;=$F3)"</formula>
    </cfRule>
  </conditionalFormatting>
  <conditionalFormatting sqref="N62">
    <cfRule type="expression" dxfId="1629" priority="1631">
      <formula>"'=Y(G$3&gt;=$E3 , G$3&lt;=$F3)"</formula>
    </cfRule>
  </conditionalFormatting>
  <conditionalFormatting sqref="N62">
    <cfRule type="expression" dxfId="1628" priority="1630">
      <formula>"'=Y(G$3&gt;=$E3 , G$3&lt;=$F3)"</formula>
    </cfRule>
  </conditionalFormatting>
  <conditionalFormatting sqref="N62">
    <cfRule type="expression" dxfId="1627" priority="1629">
      <formula>"'=Y(G$3&gt;=$E3 , G$3&lt;=$F3)"</formula>
    </cfRule>
  </conditionalFormatting>
  <conditionalFormatting sqref="N62">
    <cfRule type="expression" dxfId="1626" priority="1628">
      <formula>"'=Y(G$3&gt;=$E3 , G$3&lt;=$F3)"</formula>
    </cfRule>
  </conditionalFormatting>
  <conditionalFormatting sqref="N62">
    <cfRule type="expression" dxfId="1625" priority="1627">
      <formula>"'=Y(G$3&gt;=$E3 , G$3&lt;=$F3)"</formula>
    </cfRule>
  </conditionalFormatting>
  <conditionalFormatting sqref="N62">
    <cfRule type="expression" dxfId="1624" priority="1626">
      <formula>"'=Y(G$3&gt;=$E3 , G$3&lt;=$F3)"</formula>
    </cfRule>
  </conditionalFormatting>
  <conditionalFormatting sqref="N62">
    <cfRule type="expression" dxfId="1623" priority="1625">
      <formula>"'=Y(G$3&gt;=$E3 , G$3&lt;=$F3)"</formula>
    </cfRule>
  </conditionalFormatting>
  <conditionalFormatting sqref="N62">
    <cfRule type="expression" dxfId="1622" priority="1624">
      <formula>"'=Y(G$3&gt;=$E3 , G$3&lt;=$F3)"</formula>
    </cfRule>
  </conditionalFormatting>
  <conditionalFormatting sqref="N62">
    <cfRule type="expression" dxfId="1621" priority="1623">
      <formula>"'=Y(G$3&gt;=$E3 , G$3&lt;=$F3)"</formula>
    </cfRule>
  </conditionalFormatting>
  <conditionalFormatting sqref="N62">
    <cfRule type="expression" dxfId="1620" priority="1622">
      <formula>"'=Y(G$3&gt;=$E3 , G$3&lt;=$F3)"</formula>
    </cfRule>
  </conditionalFormatting>
  <conditionalFormatting sqref="N62">
    <cfRule type="expression" dxfId="1619" priority="1621">
      <formula>"'=Y(G$3&gt;=$E3 , G$3&lt;=$F3)"</formula>
    </cfRule>
  </conditionalFormatting>
  <conditionalFormatting sqref="N62">
    <cfRule type="expression" dxfId="1618" priority="1620">
      <formula>"'=Y(G$3&gt;=$E3 , G$3&lt;=$F3)"</formula>
    </cfRule>
  </conditionalFormatting>
  <conditionalFormatting sqref="N62">
    <cfRule type="expression" dxfId="1617" priority="1619">
      <formula>"'=Y(G$3&gt;=$E3 , G$3&lt;=$F3)"</formula>
    </cfRule>
  </conditionalFormatting>
  <conditionalFormatting sqref="N62">
    <cfRule type="expression" dxfId="1616" priority="1618">
      <formula>"'=Y(G$3&gt;=$E3 , G$3&lt;=$F3)"</formula>
    </cfRule>
  </conditionalFormatting>
  <conditionalFormatting sqref="N62">
    <cfRule type="expression" dxfId="1615" priority="1617">
      <formula>"'=Y(G$3&gt;=$E3 , G$3&lt;=$F3)"</formula>
    </cfRule>
  </conditionalFormatting>
  <conditionalFormatting sqref="N62">
    <cfRule type="expression" dxfId="1614" priority="1616">
      <formula>"'=Y(G$3&gt;=$E3 , G$3&lt;=$F3)"</formula>
    </cfRule>
  </conditionalFormatting>
  <conditionalFormatting sqref="F66">
    <cfRule type="expression" dxfId="1613" priority="1615">
      <formula>"'=Y(G$3&gt;=$E3 , G$3&lt;=$F3)"</formula>
    </cfRule>
  </conditionalFormatting>
  <conditionalFormatting sqref="F66">
    <cfRule type="expression" dxfId="1612" priority="1614">
      <formula>"'=Y(G$3&gt;=$E3 , G$3&lt;=$F3)"</formula>
    </cfRule>
  </conditionalFormatting>
  <conditionalFormatting sqref="F66">
    <cfRule type="expression" dxfId="1611" priority="1613">
      <formula>"'=Y(G$3&gt;=$E3 , G$3&lt;=$F3)"</formula>
    </cfRule>
  </conditionalFormatting>
  <conditionalFormatting sqref="F66">
    <cfRule type="expression" dxfId="1610" priority="1612">
      <formula>"'=Y(G$3&gt;=$E3 , G$3&lt;=$F3)"</formula>
    </cfRule>
  </conditionalFormatting>
  <conditionalFormatting sqref="F66">
    <cfRule type="expression" dxfId="1609" priority="1611">
      <formula>"'=Y(G$3&gt;=$E3 , G$3&lt;=$F3)"</formula>
    </cfRule>
  </conditionalFormatting>
  <conditionalFormatting sqref="F66">
    <cfRule type="expression" dxfId="1608" priority="1610">
      <formula>"'=Y(G$3&gt;=$E3 , G$3&lt;=$F3)"</formula>
    </cfRule>
  </conditionalFormatting>
  <conditionalFormatting sqref="F66">
    <cfRule type="expression" dxfId="1607" priority="1609">
      <formula>"'=Y(G$3&gt;=$E3 , G$3&lt;=$F3)"</formula>
    </cfRule>
  </conditionalFormatting>
  <conditionalFormatting sqref="F66">
    <cfRule type="expression" dxfId="1606" priority="1608">
      <formula>"'=Y(G$3&gt;=$E3 , G$3&lt;=$F3)"</formula>
    </cfRule>
  </conditionalFormatting>
  <conditionalFormatting sqref="F66">
    <cfRule type="expression" dxfId="1605" priority="1607">
      <formula>"'=Y(G$3&gt;=$E3 , G$3&lt;=$F3)"</formula>
    </cfRule>
  </conditionalFormatting>
  <conditionalFormatting sqref="G66">
    <cfRule type="expression" dxfId="1604" priority="1606">
      <formula>"'=Y(G$3&gt;=$E3 , G$3&lt;=$F3)"</formula>
    </cfRule>
  </conditionalFormatting>
  <conditionalFormatting sqref="G66">
    <cfRule type="expression" dxfId="1603" priority="1605">
      <formula>"'=Y(G$3&gt;=$E3 , G$3&lt;=$F3)"</formula>
    </cfRule>
  </conditionalFormatting>
  <conditionalFormatting sqref="G66">
    <cfRule type="expression" dxfId="1602" priority="1604">
      <formula>"'=Y(G$3&gt;=$E3 , G$3&lt;=$F3)"</formula>
    </cfRule>
  </conditionalFormatting>
  <conditionalFormatting sqref="G66">
    <cfRule type="expression" dxfId="1601" priority="1603">
      <formula>"'=Y(G$3&gt;=$E3 , G$3&lt;=$F3)"</formula>
    </cfRule>
  </conditionalFormatting>
  <conditionalFormatting sqref="G66">
    <cfRule type="expression" dxfId="1600" priority="1602">
      <formula>"'=Y(G$3&gt;=$E3 , G$3&lt;=$F3)"</formula>
    </cfRule>
  </conditionalFormatting>
  <conditionalFormatting sqref="G66">
    <cfRule type="expression" dxfId="1599" priority="1601">
      <formula>"'=Y(G$3&gt;=$E3 , G$3&lt;=$F3)"</formula>
    </cfRule>
  </conditionalFormatting>
  <conditionalFormatting sqref="G66">
    <cfRule type="expression" dxfId="1598" priority="1600">
      <formula>"'=Y(G$3&gt;=$E3 , G$3&lt;=$F3)"</formula>
    </cfRule>
  </conditionalFormatting>
  <conditionalFormatting sqref="G66">
    <cfRule type="expression" dxfId="1597" priority="1599">
      <formula>"'=Y(G$3&gt;=$E3 , G$3&lt;=$F3)"</formula>
    </cfRule>
  </conditionalFormatting>
  <conditionalFormatting sqref="G66">
    <cfRule type="expression" dxfId="1596" priority="1598">
      <formula>"'=Y(G$3&gt;=$E3 , G$3&lt;=$F3)"</formula>
    </cfRule>
  </conditionalFormatting>
  <conditionalFormatting sqref="H66">
    <cfRule type="expression" dxfId="1595" priority="1597">
      <formula>"'=Y(G$3&gt;=$E3 , G$3&lt;=$F3)"</formula>
    </cfRule>
  </conditionalFormatting>
  <conditionalFormatting sqref="H66">
    <cfRule type="expression" dxfId="1594" priority="1596">
      <formula>"'=Y(G$3&gt;=$E3 , G$3&lt;=$F3)"</formula>
    </cfRule>
  </conditionalFormatting>
  <conditionalFormatting sqref="H66">
    <cfRule type="expression" dxfId="1593" priority="1595">
      <formula>"'=Y(G$3&gt;=$E3 , G$3&lt;=$F3)"</formula>
    </cfRule>
  </conditionalFormatting>
  <conditionalFormatting sqref="H66">
    <cfRule type="expression" dxfId="1592" priority="1594">
      <formula>"'=Y(G$3&gt;=$E3 , G$3&lt;=$F3)"</formula>
    </cfRule>
  </conditionalFormatting>
  <conditionalFormatting sqref="H66">
    <cfRule type="expression" dxfId="1591" priority="1593">
      <formula>"'=Y(G$3&gt;=$E3 , G$3&lt;=$F3)"</formula>
    </cfRule>
  </conditionalFormatting>
  <conditionalFormatting sqref="H66">
    <cfRule type="expression" dxfId="1590" priority="1592">
      <formula>"'=Y(G$3&gt;=$E3 , G$3&lt;=$F3)"</formula>
    </cfRule>
  </conditionalFormatting>
  <conditionalFormatting sqref="H66">
    <cfRule type="expression" dxfId="1589" priority="1591">
      <formula>"'=Y(G$3&gt;=$E3 , G$3&lt;=$F3)"</formula>
    </cfRule>
  </conditionalFormatting>
  <conditionalFormatting sqref="H66">
    <cfRule type="expression" dxfId="1588" priority="1590">
      <formula>"'=Y(G$3&gt;=$E3 , G$3&lt;=$F3)"</formula>
    </cfRule>
  </conditionalFormatting>
  <conditionalFormatting sqref="H66">
    <cfRule type="expression" dxfId="1587" priority="1589">
      <formula>"'=Y(G$3&gt;=$E3 , G$3&lt;=$F3)"</formula>
    </cfRule>
  </conditionalFormatting>
  <conditionalFormatting sqref="I66">
    <cfRule type="expression" dxfId="1586" priority="1588">
      <formula>"'=Y(G$3&gt;=$E3 , G$3&lt;=$F3)"</formula>
    </cfRule>
  </conditionalFormatting>
  <conditionalFormatting sqref="I66">
    <cfRule type="expression" dxfId="1585" priority="1587">
      <formula>"'=Y(G$3&gt;=$E3 , G$3&lt;=$F3)"</formula>
    </cfRule>
  </conditionalFormatting>
  <conditionalFormatting sqref="I66">
    <cfRule type="expression" dxfId="1584" priority="1586">
      <formula>"'=Y(G$3&gt;=$E3 , G$3&lt;=$F3)"</formula>
    </cfRule>
  </conditionalFormatting>
  <conditionalFormatting sqref="I66">
    <cfRule type="expression" dxfId="1583" priority="1585">
      <formula>"'=Y(G$3&gt;=$E3 , G$3&lt;=$F3)"</formula>
    </cfRule>
  </conditionalFormatting>
  <conditionalFormatting sqref="I66">
    <cfRule type="expression" dxfId="1582" priority="1584">
      <formula>"'=Y(G$3&gt;=$E3 , G$3&lt;=$F3)"</formula>
    </cfRule>
  </conditionalFormatting>
  <conditionalFormatting sqref="I66">
    <cfRule type="expression" dxfId="1581" priority="1583">
      <formula>"'=Y(G$3&gt;=$E3 , G$3&lt;=$F3)"</formula>
    </cfRule>
  </conditionalFormatting>
  <conditionalFormatting sqref="I66">
    <cfRule type="expression" dxfId="1580" priority="1582">
      <formula>"'=Y(G$3&gt;=$E3 , G$3&lt;=$F3)"</formula>
    </cfRule>
  </conditionalFormatting>
  <conditionalFormatting sqref="I66">
    <cfRule type="expression" dxfId="1579" priority="1581">
      <formula>"'=Y(G$3&gt;=$E3 , G$3&lt;=$F3)"</formula>
    </cfRule>
  </conditionalFormatting>
  <conditionalFormatting sqref="I66">
    <cfRule type="expression" dxfId="1578" priority="1580">
      <formula>"'=Y(G$3&gt;=$E3 , G$3&lt;=$F3)"</formula>
    </cfRule>
  </conditionalFormatting>
  <conditionalFormatting sqref="E66">
    <cfRule type="expression" dxfId="1577" priority="1579">
      <formula>"'=Y(G$3&gt;=$E3 , G$3&lt;=$F3)"</formula>
    </cfRule>
  </conditionalFormatting>
  <conditionalFormatting sqref="E66">
    <cfRule type="expression" dxfId="1576" priority="1578">
      <formula>"'=Y(G$3&gt;=$E3 , G$3&lt;=$F3)"</formula>
    </cfRule>
  </conditionalFormatting>
  <conditionalFormatting sqref="E66">
    <cfRule type="expression" dxfId="1575" priority="1577">
      <formula>"'=Y(G$3&gt;=$E3 , G$3&lt;=$F3)"</formula>
    </cfRule>
  </conditionalFormatting>
  <conditionalFormatting sqref="E66">
    <cfRule type="expression" dxfId="1574" priority="1576">
      <formula>"'=Y(G$3&gt;=$E3 , G$3&lt;=$F3)"</formula>
    </cfRule>
  </conditionalFormatting>
  <conditionalFormatting sqref="E66">
    <cfRule type="expression" dxfId="1573" priority="1575">
      <formula>"'=Y(G$3&gt;=$E3 , G$3&lt;=$F3)"</formula>
    </cfRule>
  </conditionalFormatting>
  <conditionalFormatting sqref="E66">
    <cfRule type="expression" dxfId="1572" priority="1574">
      <formula>"'=Y(G$3&gt;=$E3 , G$3&lt;=$F3)"</formula>
    </cfRule>
  </conditionalFormatting>
  <conditionalFormatting sqref="E66">
    <cfRule type="expression" dxfId="1571" priority="1573">
      <formula>"'=Y(G$3&gt;=$E3 , G$3&lt;=$F3)"</formula>
    </cfRule>
  </conditionalFormatting>
  <conditionalFormatting sqref="E66">
    <cfRule type="expression" dxfId="1570" priority="1572">
      <formula>"'=Y(G$3&gt;=$E3 , G$3&lt;=$F3)"</formula>
    </cfRule>
  </conditionalFormatting>
  <conditionalFormatting sqref="E66">
    <cfRule type="expression" dxfId="1569" priority="1571">
      <formula>"'=Y(G$3&gt;=$E3 , G$3&lt;=$F3)"</formula>
    </cfRule>
  </conditionalFormatting>
  <conditionalFormatting sqref="E66">
    <cfRule type="expression" dxfId="1568" priority="1570">
      <formula>"'=Y(G$3&gt;=$E3 , G$3&lt;=$F3)"</formula>
    </cfRule>
  </conditionalFormatting>
  <conditionalFormatting sqref="E66">
    <cfRule type="expression" dxfId="1567" priority="1569">
      <formula>"'=Y(G$3&gt;=$E3 , G$3&lt;=$F3)"</formula>
    </cfRule>
  </conditionalFormatting>
  <conditionalFormatting sqref="E66">
    <cfRule type="expression" dxfId="1566" priority="1568">
      <formula>"'=Y(G$3&gt;=$E3 , G$3&lt;=$F3)"</formula>
    </cfRule>
  </conditionalFormatting>
  <conditionalFormatting sqref="E66">
    <cfRule type="expression" dxfId="1565" priority="1567">
      <formula>"'=Y(G$3&gt;=$E3 , G$3&lt;=$F3)"</formula>
    </cfRule>
  </conditionalFormatting>
  <conditionalFormatting sqref="E66">
    <cfRule type="expression" dxfId="1564" priority="1566">
      <formula>"'=Y(G$3&gt;=$E3 , G$3&lt;=$F3)"</formula>
    </cfRule>
  </conditionalFormatting>
  <conditionalFormatting sqref="E66">
    <cfRule type="expression" dxfId="1563" priority="1565">
      <formula>"'=Y(G$3&gt;=$E3 , G$3&lt;=$F3)"</formula>
    </cfRule>
  </conditionalFormatting>
  <conditionalFormatting sqref="E66">
    <cfRule type="expression" dxfId="1562" priority="1564">
      <formula>"'=Y(G$3&gt;=$E3 , G$3&lt;=$F3)"</formula>
    </cfRule>
  </conditionalFormatting>
  <conditionalFormatting sqref="E66">
    <cfRule type="expression" dxfId="1561" priority="1563">
      <formula>"'=Y(G$3&gt;=$E3 , G$3&lt;=$F3)"</formula>
    </cfRule>
  </conditionalFormatting>
  <conditionalFormatting sqref="E66">
    <cfRule type="expression" dxfId="1560" priority="1562">
      <formula>"'=Y(G$3&gt;=$E3 , G$3&lt;=$F3)"</formula>
    </cfRule>
  </conditionalFormatting>
  <conditionalFormatting sqref="E66">
    <cfRule type="expression" dxfId="1559" priority="1561">
      <formula>"'=Y(G$3&gt;=$E3 , G$3&lt;=$F3)"</formula>
    </cfRule>
  </conditionalFormatting>
  <conditionalFormatting sqref="E66">
    <cfRule type="expression" dxfId="1558" priority="1560">
      <formula>"'=Y(G$3&gt;=$E3 , G$3&lt;=$F3)"</formula>
    </cfRule>
  </conditionalFormatting>
  <conditionalFormatting sqref="E66">
    <cfRule type="expression" dxfId="1557" priority="1559">
      <formula>"'=Y(G$3&gt;=$E3 , G$3&lt;=$F3)"</formula>
    </cfRule>
  </conditionalFormatting>
  <conditionalFormatting sqref="E66">
    <cfRule type="expression" dxfId="1556" priority="1558">
      <formula>"'=Y(G$3&gt;=$E3 , G$3&lt;=$F3)"</formula>
    </cfRule>
  </conditionalFormatting>
  <conditionalFormatting sqref="E66">
    <cfRule type="expression" dxfId="1555" priority="1557">
      <formula>"'=Y(G$3&gt;=$E3 , G$3&lt;=$F3)"</formula>
    </cfRule>
  </conditionalFormatting>
  <conditionalFormatting sqref="E66">
    <cfRule type="expression" dxfId="1554" priority="1556">
      <formula>"'=Y(G$3&gt;=$E3 , G$3&lt;=$F3)"</formula>
    </cfRule>
  </conditionalFormatting>
  <conditionalFormatting sqref="E66">
    <cfRule type="expression" dxfId="1553" priority="1555">
      <formula>"'=Y(G$3&gt;=$E3 , G$3&lt;=$F3)"</formula>
    </cfRule>
  </conditionalFormatting>
  <conditionalFormatting sqref="F66:T66">
    <cfRule type="expression" dxfId="1552" priority="1554">
      <formula>"'=Y(G$3&gt;=$E3 , G$3&lt;=$F3)"</formula>
    </cfRule>
  </conditionalFormatting>
  <conditionalFormatting sqref="F66:T66">
    <cfRule type="expression" dxfId="1551" priority="1553">
      <formula>"'=Y(G$3&gt;=$E3 , G$3&lt;=$F3)"</formula>
    </cfRule>
  </conditionalFormatting>
  <conditionalFormatting sqref="F66:T66">
    <cfRule type="expression" dxfId="1550" priority="1552">
      <formula>"'=Y(G$3&gt;=$E3 , G$3&lt;=$F3)"</formula>
    </cfRule>
  </conditionalFormatting>
  <conditionalFormatting sqref="F66:T66">
    <cfRule type="expression" dxfId="1549" priority="1551">
      <formula>"'=Y(G$3&gt;=$E3 , G$3&lt;=$F3)"</formula>
    </cfRule>
  </conditionalFormatting>
  <conditionalFormatting sqref="F66:T66">
    <cfRule type="expression" dxfId="1548" priority="1550">
      <formula>"'=Y(G$3&gt;=$E3 , G$3&lt;=$F3)"</formula>
    </cfRule>
  </conditionalFormatting>
  <conditionalFormatting sqref="F66:T66">
    <cfRule type="expression" dxfId="1547" priority="1549">
      <formula>"'=Y(G$3&gt;=$E3 , G$3&lt;=$F3)"</formula>
    </cfRule>
  </conditionalFormatting>
  <conditionalFormatting sqref="F66:T66">
    <cfRule type="expression" dxfId="1546" priority="1548">
      <formula>"'=Y(G$3&gt;=$E3 , G$3&lt;=$F3)"</formula>
    </cfRule>
  </conditionalFormatting>
  <conditionalFormatting sqref="F66:T66">
    <cfRule type="expression" dxfId="1545" priority="1547">
      <formula>"'=Y(G$3&gt;=$E3 , G$3&lt;=$F3)"</formula>
    </cfRule>
  </conditionalFormatting>
  <conditionalFormatting sqref="F66:T66">
    <cfRule type="expression" dxfId="1544" priority="1546">
      <formula>"'=Y(G$3&gt;=$E3 , G$3&lt;=$F3)"</formula>
    </cfRule>
  </conditionalFormatting>
  <conditionalFormatting sqref="F66:T66">
    <cfRule type="expression" dxfId="1543" priority="1545">
      <formula>"'=Y(G$3&gt;=$E3 , G$3&lt;=$F3)"</formula>
    </cfRule>
  </conditionalFormatting>
  <conditionalFormatting sqref="F66:T66">
    <cfRule type="expression" dxfId="1542" priority="1544">
      <formula>"'=Y(G$3&gt;=$E3 , G$3&lt;=$F3)"</formula>
    </cfRule>
  </conditionalFormatting>
  <conditionalFormatting sqref="F66:T66">
    <cfRule type="expression" dxfId="1541" priority="1543">
      <formula>"'=Y(G$3&gt;=$E3 , G$3&lt;=$F3)"</formula>
    </cfRule>
  </conditionalFormatting>
  <conditionalFormatting sqref="F66:T66">
    <cfRule type="expression" dxfId="1540" priority="1542">
      <formula>"'=Y(G$3&gt;=$E3 , G$3&lt;=$F3)"</formula>
    </cfRule>
  </conditionalFormatting>
  <conditionalFormatting sqref="F66:T66">
    <cfRule type="expression" dxfId="1539" priority="1541">
      <formula>"'=Y(G$3&gt;=$E3 , G$3&lt;=$F3)"</formula>
    </cfRule>
  </conditionalFormatting>
  <conditionalFormatting sqref="F66:T66">
    <cfRule type="expression" dxfId="1538" priority="1540">
      <formula>"'=Y(G$3&gt;=$E3 , G$3&lt;=$F3)"</formula>
    </cfRule>
  </conditionalFormatting>
  <conditionalFormatting sqref="F66:T66">
    <cfRule type="expression" dxfId="1537" priority="1539">
      <formula>"'=Y(G$3&gt;=$E3 , G$3&lt;=$F3)"</formula>
    </cfRule>
  </conditionalFormatting>
  <conditionalFormatting sqref="F66:T66">
    <cfRule type="expression" dxfId="1536" priority="1538">
      <formula>"'=Y(G$3&gt;=$E3 , G$3&lt;=$F3)"</formula>
    </cfRule>
  </conditionalFormatting>
  <conditionalFormatting sqref="F66:T66">
    <cfRule type="expression" dxfId="1535" priority="1537">
      <formula>"'=Y(G$3&gt;=$E3 , G$3&lt;=$F3)"</formula>
    </cfRule>
  </conditionalFormatting>
  <conditionalFormatting sqref="F66:T66">
    <cfRule type="expression" dxfId="1534" priority="1536">
      <formula>"'=Y(G$3&gt;=$E3 , G$3&lt;=$F3)"</formula>
    </cfRule>
  </conditionalFormatting>
  <conditionalFormatting sqref="F66:T66">
    <cfRule type="expression" dxfId="1533" priority="1535">
      <formula>"'=Y(G$3&gt;=$E3 , G$3&lt;=$F3)"</formula>
    </cfRule>
  </conditionalFormatting>
  <conditionalFormatting sqref="F66:T66">
    <cfRule type="expression" dxfId="1532" priority="1534">
      <formula>"'=Y(G$3&gt;=$E3 , G$3&lt;=$F3)"</formula>
    </cfRule>
  </conditionalFormatting>
  <conditionalFormatting sqref="F66:T66">
    <cfRule type="expression" dxfId="1531" priority="1533">
      <formula>"'=Y(G$3&gt;=$E3 , G$3&lt;=$F3)"</formula>
    </cfRule>
  </conditionalFormatting>
  <conditionalFormatting sqref="F66:T66">
    <cfRule type="expression" dxfId="1530" priority="1532">
      <formula>"'=Y(G$3&gt;=$E3 , G$3&lt;=$F3)"</formula>
    </cfRule>
  </conditionalFormatting>
  <conditionalFormatting sqref="F66:T66">
    <cfRule type="expression" dxfId="1529" priority="1531">
      <formula>"'=Y(G$3&gt;=$E3 , G$3&lt;=$F3)"</formula>
    </cfRule>
  </conditionalFormatting>
  <conditionalFormatting sqref="F66:T66">
    <cfRule type="expression" dxfId="1528" priority="1530">
      <formula>"'=Y(G$3&gt;=$E3 , G$3&lt;=$F3)"</formula>
    </cfRule>
  </conditionalFormatting>
  <conditionalFormatting sqref="F66:T66">
    <cfRule type="expression" dxfId="1527" priority="1529">
      <formula>"'=Y(G$3&gt;=$E3 , G$3&lt;=$F3)"</formula>
    </cfRule>
  </conditionalFormatting>
  <conditionalFormatting sqref="F66:T66">
    <cfRule type="expression" dxfId="1526" priority="1528">
      <formula>"'=Y(G$3&gt;=$E3 , G$3&lt;=$F3)"</formula>
    </cfRule>
  </conditionalFormatting>
  <conditionalFormatting sqref="F66:T66">
    <cfRule type="expression" dxfId="1525" priority="1527">
      <formula>"'=Y(G$3&gt;=$E3 , G$3&lt;=$F3)"</formula>
    </cfRule>
  </conditionalFormatting>
  <conditionalFormatting sqref="F66:T66">
    <cfRule type="expression" dxfId="1524" priority="1526">
      <formula>"'=Y(G$3&gt;=$E3 , G$3&lt;=$F3)"</formula>
    </cfRule>
  </conditionalFormatting>
  <conditionalFormatting sqref="F66:T66">
    <cfRule type="expression" dxfId="1523" priority="1525">
      <formula>"'=Y(G$3&gt;=$E3 , G$3&lt;=$F3)"</formula>
    </cfRule>
  </conditionalFormatting>
  <conditionalFormatting sqref="F66:T66">
    <cfRule type="expression" dxfId="1522" priority="1524">
      <formula>"'=Y(G$3&gt;=$E3 , G$3&lt;=$F3)"</formula>
    </cfRule>
  </conditionalFormatting>
  <conditionalFormatting sqref="F66:T66">
    <cfRule type="expression" dxfId="1521" priority="1523">
      <formula>"'=Y(G$3&gt;=$E3 , G$3&lt;=$F3)"</formula>
    </cfRule>
  </conditionalFormatting>
  <conditionalFormatting sqref="F66:T66">
    <cfRule type="expression" dxfId="1520" priority="1522">
      <formula>"'=Y(G$3&gt;=$E3 , G$3&lt;=$F3)"</formula>
    </cfRule>
  </conditionalFormatting>
  <conditionalFormatting sqref="F66:T66">
    <cfRule type="expression" dxfId="1519" priority="1521">
      <formula>"'=Y(G$3&gt;=$E3 , G$3&lt;=$F3)"</formula>
    </cfRule>
  </conditionalFormatting>
  <conditionalFormatting sqref="J66">
    <cfRule type="expression" dxfId="1518" priority="1520">
      <formula>"'=Y(G$3&gt;=$E3 , G$3&lt;=$F3)"</formula>
    </cfRule>
  </conditionalFormatting>
  <conditionalFormatting sqref="J66">
    <cfRule type="expression" dxfId="1517" priority="1519">
      <formula>"'=Y(G$3&gt;=$E3 , G$3&lt;=$F3)"</formula>
    </cfRule>
  </conditionalFormatting>
  <conditionalFormatting sqref="J66">
    <cfRule type="expression" dxfId="1516" priority="1518">
      <formula>"'=Y(G$3&gt;=$E3 , G$3&lt;=$F3)"</formula>
    </cfRule>
  </conditionalFormatting>
  <conditionalFormatting sqref="J66">
    <cfRule type="expression" dxfId="1515" priority="1517">
      <formula>"'=Y(G$3&gt;=$E3 , G$3&lt;=$F3)"</formula>
    </cfRule>
  </conditionalFormatting>
  <conditionalFormatting sqref="J66">
    <cfRule type="expression" dxfId="1514" priority="1516">
      <formula>"'=Y(G$3&gt;=$E3 , G$3&lt;=$F3)"</formula>
    </cfRule>
  </conditionalFormatting>
  <conditionalFormatting sqref="J66">
    <cfRule type="expression" dxfId="1513" priority="1515">
      <formula>"'=Y(G$3&gt;=$E3 , G$3&lt;=$F3)"</formula>
    </cfRule>
  </conditionalFormatting>
  <conditionalFormatting sqref="J66">
    <cfRule type="expression" dxfId="1512" priority="1514">
      <formula>"'=Y(G$3&gt;=$E3 , G$3&lt;=$F3)"</formula>
    </cfRule>
  </conditionalFormatting>
  <conditionalFormatting sqref="J66">
    <cfRule type="expression" dxfId="1511" priority="1513">
      <formula>"'=Y(G$3&gt;=$E3 , G$3&lt;=$F3)"</formula>
    </cfRule>
  </conditionalFormatting>
  <conditionalFormatting sqref="J66">
    <cfRule type="expression" dxfId="1510" priority="1512">
      <formula>"'=Y(G$3&gt;=$E3 , G$3&lt;=$F3)"</formula>
    </cfRule>
  </conditionalFormatting>
  <conditionalFormatting sqref="J66">
    <cfRule type="expression" dxfId="1509" priority="1511">
      <formula>"'=Y(G$3&gt;=$E3 , G$3&lt;=$F3)"</formula>
    </cfRule>
  </conditionalFormatting>
  <conditionalFormatting sqref="J66">
    <cfRule type="expression" dxfId="1508" priority="1510">
      <formula>"'=Y(G$3&gt;=$E3 , G$3&lt;=$F3)"</formula>
    </cfRule>
  </conditionalFormatting>
  <conditionalFormatting sqref="J66">
    <cfRule type="expression" dxfId="1507" priority="1509">
      <formula>"'=Y(G$3&gt;=$E3 , G$3&lt;=$F3)"</formula>
    </cfRule>
  </conditionalFormatting>
  <conditionalFormatting sqref="J66">
    <cfRule type="expression" dxfId="1506" priority="1508">
      <formula>"'=Y(G$3&gt;=$E3 , G$3&lt;=$F3)"</formula>
    </cfRule>
  </conditionalFormatting>
  <conditionalFormatting sqref="J66">
    <cfRule type="expression" dxfId="1505" priority="1507">
      <formula>"'=Y(G$3&gt;=$E3 , G$3&lt;=$F3)"</formula>
    </cfRule>
  </conditionalFormatting>
  <conditionalFormatting sqref="J66">
    <cfRule type="expression" dxfId="1504" priority="1506">
      <formula>"'=Y(G$3&gt;=$E3 , G$3&lt;=$F3)"</formula>
    </cfRule>
  </conditionalFormatting>
  <conditionalFormatting sqref="J66">
    <cfRule type="expression" dxfId="1503" priority="1505">
      <formula>"'=Y(G$3&gt;=$E3 , G$3&lt;=$F3)"</formula>
    </cfRule>
  </conditionalFormatting>
  <conditionalFormatting sqref="J66">
    <cfRule type="expression" dxfId="1502" priority="1504">
      <formula>"'=Y(G$3&gt;=$E3 , G$3&lt;=$F3)"</formula>
    </cfRule>
  </conditionalFormatting>
  <conditionalFormatting sqref="J66">
    <cfRule type="expression" dxfId="1501" priority="1503">
      <formula>"'=Y(G$3&gt;=$E3 , G$3&lt;=$F3)"</formula>
    </cfRule>
  </conditionalFormatting>
  <conditionalFormatting sqref="J66">
    <cfRule type="expression" dxfId="1500" priority="1502">
      <formula>"'=Y(G$3&gt;=$E3 , G$3&lt;=$F3)"</formula>
    </cfRule>
  </conditionalFormatting>
  <conditionalFormatting sqref="J66">
    <cfRule type="expression" dxfId="1499" priority="1501">
      <formula>"'=Y(G$3&gt;=$E3 , G$3&lt;=$F3)"</formula>
    </cfRule>
  </conditionalFormatting>
  <conditionalFormatting sqref="J66">
    <cfRule type="expression" dxfId="1498" priority="1500">
      <formula>"'=Y(G$3&gt;=$E3 , G$3&lt;=$F3)"</formula>
    </cfRule>
  </conditionalFormatting>
  <conditionalFormatting sqref="J66">
    <cfRule type="expression" dxfId="1497" priority="1499">
      <formula>"'=Y(G$3&gt;=$E3 , G$3&lt;=$F3)"</formula>
    </cfRule>
  </conditionalFormatting>
  <conditionalFormatting sqref="J66">
    <cfRule type="expression" dxfId="1496" priority="1498">
      <formula>"'=Y(G$3&gt;=$E3 , G$3&lt;=$F3)"</formula>
    </cfRule>
  </conditionalFormatting>
  <conditionalFormatting sqref="J66">
    <cfRule type="expression" dxfId="1495" priority="1497">
      <formula>"'=Y(G$3&gt;=$E3 , G$3&lt;=$F3)"</formula>
    </cfRule>
  </conditionalFormatting>
  <conditionalFormatting sqref="J66">
    <cfRule type="expression" dxfId="1494" priority="1496">
      <formula>"'=Y(G$3&gt;=$E3 , G$3&lt;=$F3)"</formula>
    </cfRule>
  </conditionalFormatting>
  <conditionalFormatting sqref="J66">
    <cfRule type="expression" dxfId="1493" priority="1495">
      <formula>"'=Y(G$3&gt;=$E3 , G$3&lt;=$F3)"</formula>
    </cfRule>
  </conditionalFormatting>
  <conditionalFormatting sqref="J66">
    <cfRule type="expression" dxfId="1492" priority="1494">
      <formula>"'=Y(G$3&gt;=$E3 , G$3&lt;=$F3)"</formula>
    </cfRule>
  </conditionalFormatting>
  <conditionalFormatting sqref="J66">
    <cfRule type="expression" dxfId="1491" priority="1493">
      <formula>"'=Y(G$3&gt;=$E3 , G$3&lt;=$F3)"</formula>
    </cfRule>
  </conditionalFormatting>
  <conditionalFormatting sqref="J66">
    <cfRule type="expression" dxfId="1490" priority="1492">
      <formula>"'=Y(G$3&gt;=$E3 , G$3&lt;=$F3)"</formula>
    </cfRule>
  </conditionalFormatting>
  <conditionalFormatting sqref="J66">
    <cfRule type="expression" dxfId="1489" priority="1491">
      <formula>"'=Y(G$3&gt;=$E3 , G$3&lt;=$F3)"</formula>
    </cfRule>
  </conditionalFormatting>
  <conditionalFormatting sqref="J66">
    <cfRule type="expression" dxfId="1488" priority="1490">
      <formula>"'=Y(G$3&gt;=$E3 , G$3&lt;=$F3)"</formula>
    </cfRule>
  </conditionalFormatting>
  <conditionalFormatting sqref="J66">
    <cfRule type="expression" dxfId="1487" priority="1489">
      <formula>"'=Y(G$3&gt;=$E3 , G$3&lt;=$F3)"</formula>
    </cfRule>
  </conditionalFormatting>
  <conditionalFormatting sqref="J66">
    <cfRule type="expression" dxfId="1486" priority="1488">
      <formula>"'=Y(G$3&gt;=$E3 , G$3&lt;=$F3)"</formula>
    </cfRule>
  </conditionalFormatting>
  <conditionalFormatting sqref="J66">
    <cfRule type="expression" dxfId="1485" priority="1487">
      <formula>"'=Y(G$3&gt;=$E3 , G$3&lt;=$F3)"</formula>
    </cfRule>
  </conditionalFormatting>
  <conditionalFormatting sqref="J66">
    <cfRule type="expression" dxfId="1484" priority="1486">
      <formula>"'=Y(G$3&gt;=$E3 , G$3&lt;=$F3)"</formula>
    </cfRule>
  </conditionalFormatting>
  <conditionalFormatting sqref="J66">
    <cfRule type="expression" dxfId="1483" priority="1485">
      <formula>"'=Y(G$3&gt;=$E3 , G$3&lt;=$F3)"</formula>
    </cfRule>
  </conditionalFormatting>
  <conditionalFormatting sqref="J66">
    <cfRule type="expression" dxfId="1482" priority="1484">
      <formula>"'=Y(G$3&gt;=$E3 , G$3&lt;=$F3)"</formula>
    </cfRule>
  </conditionalFormatting>
  <conditionalFormatting sqref="J66">
    <cfRule type="expression" dxfId="1481" priority="1483">
      <formula>"'=Y(G$3&gt;=$E3 , G$3&lt;=$F3)"</formula>
    </cfRule>
  </conditionalFormatting>
  <conditionalFormatting sqref="J66">
    <cfRule type="expression" dxfId="1480" priority="1482">
      <formula>"'=Y(G$3&gt;=$E3 , G$3&lt;=$F3)"</formula>
    </cfRule>
  </conditionalFormatting>
  <conditionalFormatting sqref="J66">
    <cfRule type="expression" dxfId="1479" priority="1481">
      <formula>"'=Y(G$3&gt;=$E3 , G$3&lt;=$F3)"</formula>
    </cfRule>
  </conditionalFormatting>
  <conditionalFormatting sqref="J66">
    <cfRule type="expression" dxfId="1478" priority="1480">
      <formula>"'=Y(G$3&gt;=$E3 , G$3&lt;=$F3)"</formula>
    </cfRule>
  </conditionalFormatting>
  <conditionalFormatting sqref="J66">
    <cfRule type="expression" dxfId="1477" priority="1479">
      <formula>"'=Y(G$3&gt;=$E3 , G$3&lt;=$F3)"</formula>
    </cfRule>
  </conditionalFormatting>
  <conditionalFormatting sqref="J66">
    <cfRule type="expression" dxfId="1476" priority="1478">
      <formula>"'=Y(G$3&gt;=$E3 , G$3&lt;=$F3)"</formula>
    </cfRule>
  </conditionalFormatting>
  <conditionalFormatting sqref="J66">
    <cfRule type="expression" dxfId="1475" priority="1477">
      <formula>"'=Y(G$3&gt;=$E3 , G$3&lt;=$F3)"</formula>
    </cfRule>
  </conditionalFormatting>
  <conditionalFormatting sqref="J66">
    <cfRule type="expression" dxfId="1474" priority="1476">
      <formula>"'=Y(G$3&gt;=$E3 , G$3&lt;=$F3)"</formula>
    </cfRule>
  </conditionalFormatting>
  <conditionalFormatting sqref="J66">
    <cfRule type="expression" dxfId="1473" priority="1475">
      <formula>"'=Y(G$3&gt;=$E3 , G$3&lt;=$F3)"</formula>
    </cfRule>
  </conditionalFormatting>
  <conditionalFormatting sqref="J66">
    <cfRule type="expression" dxfId="1472" priority="1474">
      <formula>"'=Y(G$3&gt;=$E3 , G$3&lt;=$F3)"</formula>
    </cfRule>
  </conditionalFormatting>
  <conditionalFormatting sqref="J66">
    <cfRule type="expression" dxfId="1471" priority="1473">
      <formula>"'=Y(G$3&gt;=$E3 , G$3&lt;=$F3)"</formula>
    </cfRule>
  </conditionalFormatting>
  <conditionalFormatting sqref="J66">
    <cfRule type="expression" dxfId="1470" priority="1472">
      <formula>"'=Y(G$3&gt;=$E3 , G$3&lt;=$F3)"</formula>
    </cfRule>
  </conditionalFormatting>
  <conditionalFormatting sqref="J66">
    <cfRule type="expression" dxfId="1469" priority="1471">
      <formula>"'=Y(G$3&gt;=$E3 , G$3&lt;=$F3)"</formula>
    </cfRule>
  </conditionalFormatting>
  <conditionalFormatting sqref="J66">
    <cfRule type="expression" dxfId="1468" priority="1470">
      <formula>"'=Y(G$3&gt;=$E3 , G$3&lt;=$F3)"</formula>
    </cfRule>
  </conditionalFormatting>
  <conditionalFormatting sqref="J66">
    <cfRule type="expression" dxfId="1467" priority="1469">
      <formula>"'=Y(G$3&gt;=$E3 , G$3&lt;=$F3)"</formula>
    </cfRule>
  </conditionalFormatting>
  <conditionalFormatting sqref="J66">
    <cfRule type="expression" dxfId="1466" priority="1468">
      <formula>"'=Y(G$3&gt;=$E3 , G$3&lt;=$F3)"</formula>
    </cfRule>
  </conditionalFormatting>
  <conditionalFormatting sqref="J66">
    <cfRule type="expression" dxfId="1465" priority="1467">
      <formula>"'=Y(G$3&gt;=$E3 , G$3&lt;=$F3)"</formula>
    </cfRule>
  </conditionalFormatting>
  <conditionalFormatting sqref="J66">
    <cfRule type="expression" dxfId="1464" priority="1466">
      <formula>"'=Y(G$3&gt;=$E3 , G$3&lt;=$F3)"</formula>
    </cfRule>
  </conditionalFormatting>
  <conditionalFormatting sqref="J66">
    <cfRule type="expression" dxfId="1463" priority="1465">
      <formula>"'=Y(G$3&gt;=$E3 , G$3&lt;=$F3)"</formula>
    </cfRule>
  </conditionalFormatting>
  <conditionalFormatting sqref="J66">
    <cfRule type="expression" dxfId="1462" priority="1464">
      <formula>"'=Y(G$3&gt;=$E3 , G$3&lt;=$F3)"</formula>
    </cfRule>
  </conditionalFormatting>
  <conditionalFormatting sqref="K66">
    <cfRule type="expression" dxfId="1461" priority="1463">
      <formula>"'=Y(G$3&gt;=$E3 , G$3&lt;=$F3)"</formula>
    </cfRule>
  </conditionalFormatting>
  <conditionalFormatting sqref="K66">
    <cfRule type="expression" dxfId="1460" priority="1462">
      <formula>"'=Y(G$3&gt;=$E3 , G$3&lt;=$F3)"</formula>
    </cfRule>
  </conditionalFormatting>
  <conditionalFormatting sqref="K66">
    <cfRule type="expression" dxfId="1459" priority="1461">
      <formula>"'=Y(G$3&gt;=$E3 , G$3&lt;=$F3)"</formula>
    </cfRule>
  </conditionalFormatting>
  <conditionalFormatting sqref="K66">
    <cfRule type="expression" dxfId="1458" priority="1460">
      <formula>"'=Y(G$3&gt;=$E3 , G$3&lt;=$F3)"</formula>
    </cfRule>
  </conditionalFormatting>
  <conditionalFormatting sqref="K66">
    <cfRule type="expression" dxfId="1457" priority="1459">
      <formula>"'=Y(G$3&gt;=$E3 , G$3&lt;=$F3)"</formula>
    </cfRule>
  </conditionalFormatting>
  <conditionalFormatting sqref="K66">
    <cfRule type="expression" dxfId="1456" priority="1458">
      <formula>"'=Y(G$3&gt;=$E3 , G$3&lt;=$F3)"</formula>
    </cfRule>
  </conditionalFormatting>
  <conditionalFormatting sqref="K66">
    <cfRule type="expression" dxfId="1455" priority="1457">
      <formula>"'=Y(G$3&gt;=$E3 , G$3&lt;=$F3)"</formula>
    </cfRule>
  </conditionalFormatting>
  <conditionalFormatting sqref="K66">
    <cfRule type="expression" dxfId="1454" priority="1456">
      <formula>"'=Y(G$3&gt;=$E3 , G$3&lt;=$F3)"</formula>
    </cfRule>
  </conditionalFormatting>
  <conditionalFormatting sqref="K66">
    <cfRule type="expression" dxfId="1453" priority="1455">
      <formula>"'=Y(G$3&gt;=$E3 , G$3&lt;=$F3)"</formula>
    </cfRule>
  </conditionalFormatting>
  <conditionalFormatting sqref="K66">
    <cfRule type="expression" dxfId="1452" priority="1454">
      <formula>"'=Y(G$3&gt;=$E3 , G$3&lt;=$F3)"</formula>
    </cfRule>
  </conditionalFormatting>
  <conditionalFormatting sqref="K66">
    <cfRule type="expression" dxfId="1451" priority="1453">
      <formula>"'=Y(G$3&gt;=$E3 , G$3&lt;=$F3)"</formula>
    </cfRule>
  </conditionalFormatting>
  <conditionalFormatting sqref="K66">
    <cfRule type="expression" dxfId="1450" priority="1452">
      <formula>"'=Y(G$3&gt;=$E3 , G$3&lt;=$F3)"</formula>
    </cfRule>
  </conditionalFormatting>
  <conditionalFormatting sqref="K66">
    <cfRule type="expression" dxfId="1449" priority="1451">
      <formula>"'=Y(G$3&gt;=$E3 , G$3&lt;=$F3)"</formula>
    </cfRule>
  </conditionalFormatting>
  <conditionalFormatting sqref="K66">
    <cfRule type="expression" dxfId="1448" priority="1450">
      <formula>"'=Y(G$3&gt;=$E3 , G$3&lt;=$F3)"</formula>
    </cfRule>
  </conditionalFormatting>
  <conditionalFormatting sqref="K66">
    <cfRule type="expression" dxfId="1447" priority="1449">
      <formula>"'=Y(G$3&gt;=$E3 , G$3&lt;=$F3)"</formula>
    </cfRule>
  </conditionalFormatting>
  <conditionalFormatting sqref="K66">
    <cfRule type="expression" dxfId="1446" priority="1448">
      <formula>"'=Y(G$3&gt;=$E3 , G$3&lt;=$F3)"</formula>
    </cfRule>
  </conditionalFormatting>
  <conditionalFormatting sqref="K66">
    <cfRule type="expression" dxfId="1445" priority="1447">
      <formula>"'=Y(G$3&gt;=$E3 , G$3&lt;=$F3)"</formula>
    </cfRule>
  </conditionalFormatting>
  <conditionalFormatting sqref="K66">
    <cfRule type="expression" dxfId="1444" priority="1446">
      <formula>"'=Y(G$3&gt;=$E3 , G$3&lt;=$F3)"</formula>
    </cfRule>
  </conditionalFormatting>
  <conditionalFormatting sqref="K66">
    <cfRule type="expression" dxfId="1443" priority="1445">
      <formula>"'=Y(G$3&gt;=$E3 , G$3&lt;=$F3)"</formula>
    </cfRule>
  </conditionalFormatting>
  <conditionalFormatting sqref="K66">
    <cfRule type="expression" dxfId="1442" priority="1444">
      <formula>"'=Y(G$3&gt;=$E3 , G$3&lt;=$F3)"</formula>
    </cfRule>
  </conditionalFormatting>
  <conditionalFormatting sqref="K66">
    <cfRule type="expression" dxfId="1441" priority="1443">
      <formula>"'=Y(G$3&gt;=$E3 , G$3&lt;=$F3)"</formula>
    </cfRule>
  </conditionalFormatting>
  <conditionalFormatting sqref="K66">
    <cfRule type="expression" dxfId="1440" priority="1442">
      <formula>"'=Y(G$3&gt;=$E3 , G$3&lt;=$F3)"</formula>
    </cfRule>
  </conditionalFormatting>
  <conditionalFormatting sqref="K66">
    <cfRule type="expression" dxfId="1439" priority="1441">
      <formula>"'=Y(G$3&gt;=$E3 , G$3&lt;=$F3)"</formula>
    </cfRule>
  </conditionalFormatting>
  <conditionalFormatting sqref="K66">
    <cfRule type="expression" dxfId="1438" priority="1440">
      <formula>"'=Y(G$3&gt;=$E3 , G$3&lt;=$F3)"</formula>
    </cfRule>
  </conditionalFormatting>
  <conditionalFormatting sqref="K66">
    <cfRule type="expression" dxfId="1437" priority="1439">
      <formula>"'=Y(G$3&gt;=$E3 , G$3&lt;=$F3)"</formula>
    </cfRule>
  </conditionalFormatting>
  <conditionalFormatting sqref="K66">
    <cfRule type="expression" dxfId="1436" priority="1438">
      <formula>"'=Y(G$3&gt;=$E3 , G$3&lt;=$F3)"</formula>
    </cfRule>
  </conditionalFormatting>
  <conditionalFormatting sqref="K66">
    <cfRule type="expression" dxfId="1435" priority="1437">
      <formula>"'=Y(G$3&gt;=$E3 , G$3&lt;=$F3)"</formula>
    </cfRule>
  </conditionalFormatting>
  <conditionalFormatting sqref="K66">
    <cfRule type="expression" dxfId="1434" priority="1436">
      <formula>"'=Y(G$3&gt;=$E3 , G$3&lt;=$F3)"</formula>
    </cfRule>
  </conditionalFormatting>
  <conditionalFormatting sqref="K66">
    <cfRule type="expression" dxfId="1433" priority="1435">
      <formula>"'=Y(G$3&gt;=$E3 , G$3&lt;=$F3)"</formula>
    </cfRule>
  </conditionalFormatting>
  <conditionalFormatting sqref="K66">
    <cfRule type="expression" dxfId="1432" priority="1434">
      <formula>"'=Y(G$3&gt;=$E3 , G$3&lt;=$F3)"</formula>
    </cfRule>
  </conditionalFormatting>
  <conditionalFormatting sqref="K66">
    <cfRule type="expression" dxfId="1431" priority="1433">
      <formula>"'=Y(G$3&gt;=$E3 , G$3&lt;=$F3)"</formula>
    </cfRule>
  </conditionalFormatting>
  <conditionalFormatting sqref="K66">
    <cfRule type="expression" dxfId="1430" priority="1432">
      <formula>"'=Y(G$3&gt;=$E3 , G$3&lt;=$F3)"</formula>
    </cfRule>
  </conditionalFormatting>
  <conditionalFormatting sqref="K66">
    <cfRule type="expression" dxfId="1429" priority="1431">
      <formula>"'=Y(G$3&gt;=$E3 , G$3&lt;=$F3)"</formula>
    </cfRule>
  </conditionalFormatting>
  <conditionalFormatting sqref="K66">
    <cfRule type="expression" dxfId="1428" priority="1430">
      <formula>"'=Y(G$3&gt;=$E3 , G$3&lt;=$F3)"</formula>
    </cfRule>
  </conditionalFormatting>
  <conditionalFormatting sqref="K66">
    <cfRule type="expression" dxfId="1427" priority="1429">
      <formula>"'=Y(G$3&gt;=$E3 , G$3&lt;=$F3)"</formula>
    </cfRule>
  </conditionalFormatting>
  <conditionalFormatting sqref="K66">
    <cfRule type="expression" dxfId="1426" priority="1428">
      <formula>"'=Y(G$3&gt;=$E3 , G$3&lt;=$F3)"</formula>
    </cfRule>
  </conditionalFormatting>
  <conditionalFormatting sqref="K66">
    <cfRule type="expression" dxfId="1425" priority="1427">
      <formula>"'=Y(G$3&gt;=$E3 , G$3&lt;=$F3)"</formula>
    </cfRule>
  </conditionalFormatting>
  <conditionalFormatting sqref="K66">
    <cfRule type="expression" dxfId="1424" priority="1426">
      <formula>"'=Y(G$3&gt;=$E3 , G$3&lt;=$F3)"</formula>
    </cfRule>
  </conditionalFormatting>
  <conditionalFormatting sqref="K66">
    <cfRule type="expression" dxfId="1423" priority="1425">
      <formula>"'=Y(G$3&gt;=$E3 , G$3&lt;=$F3)"</formula>
    </cfRule>
  </conditionalFormatting>
  <conditionalFormatting sqref="K66">
    <cfRule type="expression" dxfId="1422" priority="1424">
      <formula>"'=Y(G$3&gt;=$E3 , G$3&lt;=$F3)"</formula>
    </cfRule>
  </conditionalFormatting>
  <conditionalFormatting sqref="K66">
    <cfRule type="expression" dxfId="1421" priority="1423">
      <formula>"'=Y(G$3&gt;=$E3 , G$3&lt;=$F3)"</formula>
    </cfRule>
  </conditionalFormatting>
  <conditionalFormatting sqref="K66">
    <cfRule type="expression" dxfId="1420" priority="1422">
      <formula>"'=Y(G$3&gt;=$E3 , G$3&lt;=$F3)"</formula>
    </cfRule>
  </conditionalFormatting>
  <conditionalFormatting sqref="K66">
    <cfRule type="expression" dxfId="1419" priority="1421">
      <formula>"'=Y(G$3&gt;=$E3 , G$3&lt;=$F3)"</formula>
    </cfRule>
  </conditionalFormatting>
  <conditionalFormatting sqref="K66">
    <cfRule type="expression" dxfId="1418" priority="1420">
      <formula>"'=Y(G$3&gt;=$E3 , G$3&lt;=$F3)"</formula>
    </cfRule>
  </conditionalFormatting>
  <conditionalFormatting sqref="K66">
    <cfRule type="expression" dxfId="1417" priority="1419">
      <formula>"'=Y(G$3&gt;=$E3 , G$3&lt;=$F3)"</formula>
    </cfRule>
  </conditionalFormatting>
  <conditionalFormatting sqref="K66">
    <cfRule type="expression" dxfId="1416" priority="1418">
      <formula>"'=Y(G$3&gt;=$E3 , G$3&lt;=$F3)"</formula>
    </cfRule>
  </conditionalFormatting>
  <conditionalFormatting sqref="K66">
    <cfRule type="expression" dxfId="1415" priority="1417">
      <formula>"'=Y(G$3&gt;=$E3 , G$3&lt;=$F3)"</formula>
    </cfRule>
  </conditionalFormatting>
  <conditionalFormatting sqref="K66">
    <cfRule type="expression" dxfId="1414" priority="1416">
      <formula>"'=Y(G$3&gt;=$E3 , G$3&lt;=$F3)"</formula>
    </cfRule>
  </conditionalFormatting>
  <conditionalFormatting sqref="K66">
    <cfRule type="expression" dxfId="1413" priority="1415">
      <formula>"'=Y(G$3&gt;=$E3 , G$3&lt;=$F3)"</formula>
    </cfRule>
  </conditionalFormatting>
  <conditionalFormatting sqref="K66">
    <cfRule type="expression" dxfId="1412" priority="1414">
      <formula>"'=Y(G$3&gt;=$E3 , G$3&lt;=$F3)"</formula>
    </cfRule>
  </conditionalFormatting>
  <conditionalFormatting sqref="K66">
    <cfRule type="expression" dxfId="1411" priority="1413">
      <formula>"'=Y(G$3&gt;=$E3 , G$3&lt;=$F3)"</formula>
    </cfRule>
  </conditionalFormatting>
  <conditionalFormatting sqref="K66">
    <cfRule type="expression" dxfId="1410" priority="1412">
      <formula>"'=Y(G$3&gt;=$E3 , G$3&lt;=$F3)"</formula>
    </cfRule>
  </conditionalFormatting>
  <conditionalFormatting sqref="K66">
    <cfRule type="expression" dxfId="1409" priority="1411">
      <formula>"'=Y(G$3&gt;=$E3 , G$3&lt;=$F3)"</formula>
    </cfRule>
  </conditionalFormatting>
  <conditionalFormatting sqref="K66">
    <cfRule type="expression" dxfId="1408" priority="1410">
      <formula>"'=Y(G$3&gt;=$E3 , G$3&lt;=$F3)"</formula>
    </cfRule>
  </conditionalFormatting>
  <conditionalFormatting sqref="K66">
    <cfRule type="expression" dxfId="1407" priority="1409">
      <formula>"'=Y(G$3&gt;=$E3 , G$3&lt;=$F3)"</formula>
    </cfRule>
  </conditionalFormatting>
  <conditionalFormatting sqref="K66">
    <cfRule type="expression" dxfId="1406" priority="1408">
      <formula>"'=Y(G$3&gt;=$E3 , G$3&lt;=$F3)"</formula>
    </cfRule>
  </conditionalFormatting>
  <conditionalFormatting sqref="K66">
    <cfRule type="expression" dxfId="1405" priority="1407">
      <formula>"'=Y(G$3&gt;=$E3 , G$3&lt;=$F3)"</formula>
    </cfRule>
  </conditionalFormatting>
  <conditionalFormatting sqref="K66:L66">
    <cfRule type="expression" dxfId="1404" priority="1406">
      <formula>"'=Y(G$3&gt;=$E3 , G$3&lt;=$F3)"</formula>
    </cfRule>
  </conditionalFormatting>
  <conditionalFormatting sqref="K66:L66">
    <cfRule type="expression" dxfId="1403" priority="1405">
      <formula>"'=Y(G$3&gt;=$E3 , G$3&lt;=$F3)"</formula>
    </cfRule>
  </conditionalFormatting>
  <conditionalFormatting sqref="K66:L66">
    <cfRule type="expression" dxfId="1402" priority="1404">
      <formula>"'=Y(G$3&gt;=$E3 , G$3&lt;=$F3)"</formula>
    </cfRule>
  </conditionalFormatting>
  <conditionalFormatting sqref="K66:L66">
    <cfRule type="expression" dxfId="1401" priority="1403">
      <formula>"'=Y(G$3&gt;=$E3 , G$3&lt;=$F3)"</formula>
    </cfRule>
  </conditionalFormatting>
  <conditionalFormatting sqref="K66:L66">
    <cfRule type="expression" dxfId="1400" priority="1402">
      <formula>"'=Y(G$3&gt;=$E3 , G$3&lt;=$F3)"</formula>
    </cfRule>
  </conditionalFormatting>
  <conditionalFormatting sqref="K66:L66">
    <cfRule type="expression" dxfId="1399" priority="1401">
      <formula>"'=Y(G$3&gt;=$E3 , G$3&lt;=$F3)"</formula>
    </cfRule>
  </conditionalFormatting>
  <conditionalFormatting sqref="K66:L66">
    <cfRule type="expression" dxfId="1398" priority="1400">
      <formula>"'=Y(G$3&gt;=$E3 , G$3&lt;=$F3)"</formula>
    </cfRule>
  </conditionalFormatting>
  <conditionalFormatting sqref="K66:L66">
    <cfRule type="expression" dxfId="1397" priority="1399">
      <formula>"'=Y(G$3&gt;=$E3 , G$3&lt;=$F3)"</formula>
    </cfRule>
  </conditionalFormatting>
  <conditionalFormatting sqref="K66:L66">
    <cfRule type="expression" dxfId="1396" priority="1398">
      <formula>"'=Y(G$3&gt;=$E3 , G$3&lt;=$F3)"</formula>
    </cfRule>
  </conditionalFormatting>
  <conditionalFormatting sqref="K66:L66">
    <cfRule type="expression" dxfId="1395" priority="1397">
      <formula>"'=Y(G$3&gt;=$E3 , G$3&lt;=$F3)"</formula>
    </cfRule>
  </conditionalFormatting>
  <conditionalFormatting sqref="K66:L66">
    <cfRule type="expression" dxfId="1394" priority="1396">
      <formula>"'=Y(G$3&gt;=$E3 , G$3&lt;=$F3)"</formula>
    </cfRule>
  </conditionalFormatting>
  <conditionalFormatting sqref="K66:L66">
    <cfRule type="expression" dxfId="1393" priority="1395">
      <formula>"'=Y(G$3&gt;=$E3 , G$3&lt;=$F3)"</formula>
    </cfRule>
  </conditionalFormatting>
  <conditionalFormatting sqref="K66:L66">
    <cfRule type="expression" dxfId="1392" priority="1394">
      <formula>"'=Y(G$3&gt;=$E3 , G$3&lt;=$F3)"</formula>
    </cfRule>
  </conditionalFormatting>
  <conditionalFormatting sqref="K66:L66">
    <cfRule type="expression" dxfId="1391" priority="1393">
      <formula>"'=Y(G$3&gt;=$E3 , G$3&lt;=$F3)"</formula>
    </cfRule>
  </conditionalFormatting>
  <conditionalFormatting sqref="K66:L66">
    <cfRule type="expression" dxfId="1390" priority="1392">
      <formula>"'=Y(G$3&gt;=$E3 , G$3&lt;=$F3)"</formula>
    </cfRule>
  </conditionalFormatting>
  <conditionalFormatting sqref="K66:L66">
    <cfRule type="expression" dxfId="1389" priority="1391">
      <formula>"'=Y(G$3&gt;=$E3 , G$3&lt;=$F3)"</formula>
    </cfRule>
  </conditionalFormatting>
  <conditionalFormatting sqref="K66:L66">
    <cfRule type="expression" dxfId="1388" priority="1390">
      <formula>"'=Y(G$3&gt;=$E3 , G$3&lt;=$F3)"</formula>
    </cfRule>
  </conditionalFormatting>
  <conditionalFormatting sqref="K66:L66">
    <cfRule type="expression" dxfId="1387" priority="1389">
      <formula>"'=Y(G$3&gt;=$E3 , G$3&lt;=$F3)"</formula>
    </cfRule>
  </conditionalFormatting>
  <conditionalFormatting sqref="K66:L66">
    <cfRule type="expression" dxfId="1386" priority="1388">
      <formula>"'=Y(G$3&gt;=$E3 , G$3&lt;=$F3)"</formula>
    </cfRule>
  </conditionalFormatting>
  <conditionalFormatting sqref="K66:L66">
    <cfRule type="expression" dxfId="1385" priority="1387">
      <formula>"'=Y(G$3&gt;=$E3 , G$3&lt;=$F3)"</formula>
    </cfRule>
  </conditionalFormatting>
  <conditionalFormatting sqref="K66:L66">
    <cfRule type="expression" dxfId="1384" priority="1386">
      <formula>"'=Y(G$3&gt;=$E3 , G$3&lt;=$F3)"</formula>
    </cfRule>
  </conditionalFormatting>
  <conditionalFormatting sqref="K66:L66">
    <cfRule type="expression" dxfId="1383" priority="1385">
      <formula>"'=Y(G$3&gt;=$E3 , G$3&lt;=$F3)"</formula>
    </cfRule>
  </conditionalFormatting>
  <conditionalFormatting sqref="K66:L66">
    <cfRule type="expression" dxfId="1382" priority="1384">
      <formula>"'=Y(G$3&gt;=$E3 , G$3&lt;=$F3)"</formula>
    </cfRule>
  </conditionalFormatting>
  <conditionalFormatting sqref="K66:L66">
    <cfRule type="expression" dxfId="1381" priority="1383">
      <formula>"'=Y(G$3&gt;=$E3 , G$3&lt;=$F3)"</formula>
    </cfRule>
  </conditionalFormatting>
  <conditionalFormatting sqref="K66:L66">
    <cfRule type="expression" dxfId="1380" priority="1382">
      <formula>"'=Y(G$3&gt;=$E3 , G$3&lt;=$F3)"</formula>
    </cfRule>
  </conditionalFormatting>
  <conditionalFormatting sqref="K66:L66">
    <cfRule type="expression" dxfId="1379" priority="1381">
      <formula>"'=Y(G$3&gt;=$E3 , G$3&lt;=$F3)"</formula>
    </cfRule>
  </conditionalFormatting>
  <conditionalFormatting sqref="K66:L66">
    <cfRule type="expression" dxfId="1378" priority="1380">
      <formula>"'=Y(G$3&gt;=$E3 , G$3&lt;=$F3)"</formula>
    </cfRule>
  </conditionalFormatting>
  <conditionalFormatting sqref="K66:L66">
    <cfRule type="expression" dxfId="1377" priority="1379">
      <formula>"'=Y(G$3&gt;=$E3 , G$3&lt;=$F3)"</formula>
    </cfRule>
  </conditionalFormatting>
  <conditionalFormatting sqref="K66:L66">
    <cfRule type="expression" dxfId="1376" priority="1378">
      <formula>"'=Y(G$3&gt;=$E3 , G$3&lt;=$F3)"</formula>
    </cfRule>
  </conditionalFormatting>
  <conditionalFormatting sqref="K66:L66">
    <cfRule type="expression" dxfId="1375" priority="1377">
      <formula>"'=Y(G$3&gt;=$E3 , G$3&lt;=$F3)"</formula>
    </cfRule>
  </conditionalFormatting>
  <conditionalFormatting sqref="K66:L66">
    <cfRule type="expression" dxfId="1374" priority="1376">
      <formula>"'=Y(G$3&gt;=$E3 , G$3&lt;=$F3)"</formula>
    </cfRule>
  </conditionalFormatting>
  <conditionalFormatting sqref="K66:L66">
    <cfRule type="expression" dxfId="1373" priority="1375">
      <formula>"'=Y(G$3&gt;=$E3 , G$3&lt;=$F3)"</formula>
    </cfRule>
  </conditionalFormatting>
  <conditionalFormatting sqref="K66:L66">
    <cfRule type="expression" dxfId="1372" priority="1374">
      <formula>"'=Y(G$3&gt;=$E3 , G$3&lt;=$F3)"</formula>
    </cfRule>
  </conditionalFormatting>
  <conditionalFormatting sqref="K66:L66">
    <cfRule type="expression" dxfId="1371" priority="1373">
      <formula>"'=Y(G$3&gt;=$E3 , G$3&lt;=$F3)"</formula>
    </cfRule>
  </conditionalFormatting>
  <conditionalFormatting sqref="K66:L66">
    <cfRule type="expression" dxfId="1370" priority="1372">
      <formula>"'=Y(G$3&gt;=$E3 , G$3&lt;=$F3)"</formula>
    </cfRule>
  </conditionalFormatting>
  <conditionalFormatting sqref="K66:L66">
    <cfRule type="expression" dxfId="1369" priority="1371">
      <formula>"'=Y(G$3&gt;=$E3 , G$3&lt;=$F3)"</formula>
    </cfRule>
  </conditionalFormatting>
  <conditionalFormatting sqref="K66:L66">
    <cfRule type="expression" dxfId="1368" priority="1370">
      <formula>"'=Y(G$3&gt;=$E3 , G$3&lt;=$F3)"</formula>
    </cfRule>
  </conditionalFormatting>
  <conditionalFormatting sqref="K66:L66">
    <cfRule type="expression" dxfId="1367" priority="1369">
      <formula>"'=Y(G$3&gt;=$E3 , G$3&lt;=$F3)"</formula>
    </cfRule>
  </conditionalFormatting>
  <conditionalFormatting sqref="K66:L66">
    <cfRule type="expression" dxfId="1366" priority="1368">
      <formula>"'=Y(G$3&gt;=$E3 , G$3&lt;=$F3)"</formula>
    </cfRule>
  </conditionalFormatting>
  <conditionalFormatting sqref="K66:L66">
    <cfRule type="expression" dxfId="1365" priority="1367">
      <formula>"'=Y(G$3&gt;=$E3 , G$3&lt;=$F3)"</formula>
    </cfRule>
  </conditionalFormatting>
  <conditionalFormatting sqref="K66:L66">
    <cfRule type="expression" dxfId="1364" priority="1366">
      <formula>"'=Y(G$3&gt;=$E3 , G$3&lt;=$F3)"</formula>
    </cfRule>
  </conditionalFormatting>
  <conditionalFormatting sqref="K66:L66">
    <cfRule type="expression" dxfId="1363" priority="1365">
      <formula>"'=Y(G$3&gt;=$E3 , G$3&lt;=$F3)"</formula>
    </cfRule>
  </conditionalFormatting>
  <conditionalFormatting sqref="K66:L66">
    <cfRule type="expression" dxfId="1362" priority="1364">
      <formula>"'=Y(G$3&gt;=$E3 , G$3&lt;=$F3)"</formula>
    </cfRule>
  </conditionalFormatting>
  <conditionalFormatting sqref="K66:L66">
    <cfRule type="expression" dxfId="1361" priority="1363">
      <formula>"'=Y(G$3&gt;=$E3 , G$3&lt;=$F3)"</formula>
    </cfRule>
  </conditionalFormatting>
  <conditionalFormatting sqref="K66:L66">
    <cfRule type="expression" dxfId="1360" priority="1362">
      <formula>"'=Y(G$3&gt;=$E3 , G$3&lt;=$F3)"</formula>
    </cfRule>
  </conditionalFormatting>
  <conditionalFormatting sqref="K66:L66">
    <cfRule type="expression" dxfId="1359" priority="1361">
      <formula>"'=Y(G$3&gt;=$E3 , G$3&lt;=$F3)"</formula>
    </cfRule>
  </conditionalFormatting>
  <conditionalFormatting sqref="K66:L66">
    <cfRule type="expression" dxfId="1358" priority="1360">
      <formula>"'=Y(G$3&gt;=$E3 , G$3&lt;=$F3)"</formula>
    </cfRule>
  </conditionalFormatting>
  <conditionalFormatting sqref="K66:L66">
    <cfRule type="expression" dxfId="1357" priority="1359">
      <formula>"'=Y(G$3&gt;=$E3 , G$3&lt;=$F3)"</formula>
    </cfRule>
  </conditionalFormatting>
  <conditionalFormatting sqref="K66:L66">
    <cfRule type="expression" dxfId="1356" priority="1358">
      <formula>"'=Y(G$3&gt;=$E3 , G$3&lt;=$F3)"</formula>
    </cfRule>
  </conditionalFormatting>
  <conditionalFormatting sqref="K66:L66">
    <cfRule type="expression" dxfId="1355" priority="1357">
      <formula>"'=Y(G$3&gt;=$E3 , G$3&lt;=$F3)"</formula>
    </cfRule>
  </conditionalFormatting>
  <conditionalFormatting sqref="K66:L66">
    <cfRule type="expression" dxfId="1354" priority="1356">
      <formula>"'=Y(G$3&gt;=$E3 , G$3&lt;=$F3)"</formula>
    </cfRule>
  </conditionalFormatting>
  <conditionalFormatting sqref="K66:L66">
    <cfRule type="expression" dxfId="1353" priority="1355">
      <formula>"'=Y(G$3&gt;=$E3 , G$3&lt;=$F3)"</formula>
    </cfRule>
  </conditionalFormatting>
  <conditionalFormatting sqref="K66:L66">
    <cfRule type="expression" dxfId="1352" priority="1354">
      <formula>"'=Y(G$3&gt;=$E3 , G$3&lt;=$F3)"</formula>
    </cfRule>
  </conditionalFormatting>
  <conditionalFormatting sqref="K66:L66">
    <cfRule type="expression" dxfId="1351" priority="1353">
      <formula>"'=Y(G$3&gt;=$E3 , G$3&lt;=$F3)"</formula>
    </cfRule>
  </conditionalFormatting>
  <conditionalFormatting sqref="K66:L66">
    <cfRule type="expression" dxfId="1350" priority="1352">
      <formula>"'=Y(G$3&gt;=$E3 , G$3&lt;=$F3)"</formula>
    </cfRule>
  </conditionalFormatting>
  <conditionalFormatting sqref="K66:L66">
    <cfRule type="expression" dxfId="1349" priority="1351">
      <formula>"'=Y(G$3&gt;=$E3 , G$3&lt;=$F3)"</formula>
    </cfRule>
  </conditionalFormatting>
  <conditionalFormatting sqref="K66:L66">
    <cfRule type="expression" dxfId="1348" priority="1350">
      <formula>"'=Y(G$3&gt;=$E3 , G$3&lt;=$F3)"</formula>
    </cfRule>
  </conditionalFormatting>
  <conditionalFormatting sqref="M66">
    <cfRule type="expression" dxfId="1347" priority="1349">
      <formula>"'=Y(G$3&gt;=$E3 , G$3&lt;=$F3)"</formula>
    </cfRule>
  </conditionalFormatting>
  <conditionalFormatting sqref="M66">
    <cfRule type="expression" dxfId="1346" priority="1348">
      <formula>"'=Y(G$3&gt;=$E3 , G$3&lt;=$F3)"</formula>
    </cfRule>
  </conditionalFormatting>
  <conditionalFormatting sqref="M66">
    <cfRule type="expression" dxfId="1345" priority="1347">
      <formula>"'=Y(G$3&gt;=$E3 , G$3&lt;=$F3)"</formula>
    </cfRule>
  </conditionalFormatting>
  <conditionalFormatting sqref="M66">
    <cfRule type="expression" dxfId="1344" priority="1346">
      <formula>"'=Y(G$3&gt;=$E3 , G$3&lt;=$F3)"</formula>
    </cfRule>
  </conditionalFormatting>
  <conditionalFormatting sqref="M66">
    <cfRule type="expression" dxfId="1343" priority="1345">
      <formula>"'=Y(G$3&gt;=$E3 , G$3&lt;=$F3)"</formula>
    </cfRule>
  </conditionalFormatting>
  <conditionalFormatting sqref="M66">
    <cfRule type="expression" dxfId="1342" priority="1344">
      <formula>"'=Y(G$3&gt;=$E3 , G$3&lt;=$F3)"</formula>
    </cfRule>
  </conditionalFormatting>
  <conditionalFormatting sqref="M66">
    <cfRule type="expression" dxfId="1341" priority="1343">
      <formula>"'=Y(G$3&gt;=$E3 , G$3&lt;=$F3)"</formula>
    </cfRule>
  </conditionalFormatting>
  <conditionalFormatting sqref="M66">
    <cfRule type="expression" dxfId="1340" priority="1342">
      <formula>"'=Y(G$3&gt;=$E3 , G$3&lt;=$F3)"</formula>
    </cfRule>
  </conditionalFormatting>
  <conditionalFormatting sqref="M66">
    <cfRule type="expression" dxfId="1339" priority="1341">
      <formula>"'=Y(G$3&gt;=$E3 , G$3&lt;=$F3)"</formula>
    </cfRule>
  </conditionalFormatting>
  <conditionalFormatting sqref="M66">
    <cfRule type="expression" dxfId="1338" priority="1340">
      <formula>"'=Y(G$3&gt;=$E3 , G$3&lt;=$F3)"</formula>
    </cfRule>
  </conditionalFormatting>
  <conditionalFormatting sqref="M66">
    <cfRule type="expression" dxfId="1337" priority="1339">
      <formula>"'=Y(G$3&gt;=$E3 , G$3&lt;=$F3)"</formula>
    </cfRule>
  </conditionalFormatting>
  <conditionalFormatting sqref="M66">
    <cfRule type="expression" dxfId="1336" priority="1338">
      <formula>"'=Y(G$3&gt;=$E3 , G$3&lt;=$F3)"</formula>
    </cfRule>
  </conditionalFormatting>
  <conditionalFormatting sqref="M66">
    <cfRule type="expression" dxfId="1335" priority="1337">
      <formula>"'=Y(G$3&gt;=$E3 , G$3&lt;=$F3)"</formula>
    </cfRule>
  </conditionalFormatting>
  <conditionalFormatting sqref="M66">
    <cfRule type="expression" dxfId="1334" priority="1336">
      <formula>"'=Y(G$3&gt;=$E3 , G$3&lt;=$F3)"</formula>
    </cfRule>
  </conditionalFormatting>
  <conditionalFormatting sqref="M66">
    <cfRule type="expression" dxfId="1333" priority="1335">
      <formula>"'=Y(G$3&gt;=$E3 , G$3&lt;=$F3)"</formula>
    </cfRule>
  </conditionalFormatting>
  <conditionalFormatting sqref="M66">
    <cfRule type="expression" dxfId="1332" priority="1334">
      <formula>"'=Y(G$3&gt;=$E3 , G$3&lt;=$F3)"</formula>
    </cfRule>
  </conditionalFormatting>
  <conditionalFormatting sqref="M66">
    <cfRule type="expression" dxfId="1331" priority="1333">
      <formula>"'=Y(G$3&gt;=$E3 , G$3&lt;=$F3)"</formula>
    </cfRule>
  </conditionalFormatting>
  <conditionalFormatting sqref="M66">
    <cfRule type="expression" dxfId="1330" priority="1332">
      <formula>"'=Y(G$3&gt;=$E3 , G$3&lt;=$F3)"</formula>
    </cfRule>
  </conditionalFormatting>
  <conditionalFormatting sqref="M66">
    <cfRule type="expression" dxfId="1329" priority="1331">
      <formula>"'=Y(G$3&gt;=$E3 , G$3&lt;=$F3)"</formula>
    </cfRule>
  </conditionalFormatting>
  <conditionalFormatting sqref="M66">
    <cfRule type="expression" dxfId="1328" priority="1330">
      <formula>"'=Y(G$3&gt;=$E3 , G$3&lt;=$F3)"</formula>
    </cfRule>
  </conditionalFormatting>
  <conditionalFormatting sqref="M66">
    <cfRule type="expression" dxfId="1327" priority="1329">
      <formula>"'=Y(G$3&gt;=$E3 , G$3&lt;=$F3)"</formula>
    </cfRule>
  </conditionalFormatting>
  <conditionalFormatting sqref="M66">
    <cfRule type="expression" dxfId="1326" priority="1328">
      <formula>"'=Y(G$3&gt;=$E3 , G$3&lt;=$F3)"</formula>
    </cfRule>
  </conditionalFormatting>
  <conditionalFormatting sqref="M66">
    <cfRule type="expression" dxfId="1325" priority="1327">
      <formula>"'=Y(G$3&gt;=$E3 , G$3&lt;=$F3)"</formula>
    </cfRule>
  </conditionalFormatting>
  <conditionalFormatting sqref="M66">
    <cfRule type="expression" dxfId="1324" priority="1326">
      <formula>"'=Y(G$3&gt;=$E3 , G$3&lt;=$F3)"</formula>
    </cfRule>
  </conditionalFormatting>
  <conditionalFormatting sqref="M66">
    <cfRule type="expression" dxfId="1323" priority="1325">
      <formula>"'=Y(G$3&gt;=$E3 , G$3&lt;=$F3)"</formula>
    </cfRule>
  </conditionalFormatting>
  <conditionalFormatting sqref="M66">
    <cfRule type="expression" dxfId="1322" priority="1324">
      <formula>"'=Y(G$3&gt;=$E3 , G$3&lt;=$F3)"</formula>
    </cfRule>
  </conditionalFormatting>
  <conditionalFormatting sqref="M66">
    <cfRule type="expression" dxfId="1321" priority="1323">
      <formula>"'=Y(G$3&gt;=$E3 , G$3&lt;=$F3)"</formula>
    </cfRule>
  </conditionalFormatting>
  <conditionalFormatting sqref="M66">
    <cfRule type="expression" dxfId="1320" priority="1322">
      <formula>"'=Y(G$3&gt;=$E3 , G$3&lt;=$F3)"</formula>
    </cfRule>
  </conditionalFormatting>
  <conditionalFormatting sqref="M66">
    <cfRule type="expression" dxfId="1319" priority="1321">
      <formula>"'=Y(G$3&gt;=$E3 , G$3&lt;=$F3)"</formula>
    </cfRule>
  </conditionalFormatting>
  <conditionalFormatting sqref="M66">
    <cfRule type="expression" dxfId="1318" priority="1320">
      <formula>"'=Y(G$3&gt;=$E3 , G$3&lt;=$F3)"</formula>
    </cfRule>
  </conditionalFormatting>
  <conditionalFormatting sqref="M66">
    <cfRule type="expression" dxfId="1317" priority="1319">
      <formula>"'=Y(G$3&gt;=$E3 , G$3&lt;=$F3)"</formula>
    </cfRule>
  </conditionalFormatting>
  <conditionalFormatting sqref="M66">
    <cfRule type="expression" dxfId="1316" priority="1318">
      <formula>"'=Y(G$3&gt;=$E3 , G$3&lt;=$F3)"</formula>
    </cfRule>
  </conditionalFormatting>
  <conditionalFormatting sqref="M66">
    <cfRule type="expression" dxfId="1315" priority="1317">
      <formula>"'=Y(G$3&gt;=$E3 , G$3&lt;=$F3)"</formula>
    </cfRule>
  </conditionalFormatting>
  <conditionalFormatting sqref="M66">
    <cfRule type="expression" dxfId="1314" priority="1316">
      <formula>"'=Y(G$3&gt;=$E3 , G$3&lt;=$F3)"</formula>
    </cfRule>
  </conditionalFormatting>
  <conditionalFormatting sqref="M66">
    <cfRule type="expression" dxfId="1313" priority="1315">
      <formula>"'=Y(G$3&gt;=$E3 , G$3&lt;=$F3)"</formula>
    </cfRule>
  </conditionalFormatting>
  <conditionalFormatting sqref="M66">
    <cfRule type="expression" dxfId="1312" priority="1314">
      <formula>"'=Y(G$3&gt;=$E3 , G$3&lt;=$F3)"</formula>
    </cfRule>
  </conditionalFormatting>
  <conditionalFormatting sqref="M66">
    <cfRule type="expression" dxfId="1311" priority="1313">
      <formula>"'=Y(G$3&gt;=$E3 , G$3&lt;=$F3)"</formula>
    </cfRule>
  </conditionalFormatting>
  <conditionalFormatting sqref="M66">
    <cfRule type="expression" dxfId="1310" priority="1312">
      <formula>"'=Y(G$3&gt;=$E3 , G$3&lt;=$F3)"</formula>
    </cfRule>
  </conditionalFormatting>
  <conditionalFormatting sqref="M66">
    <cfRule type="expression" dxfId="1309" priority="1311">
      <formula>"'=Y(G$3&gt;=$E3 , G$3&lt;=$F3)"</formula>
    </cfRule>
  </conditionalFormatting>
  <conditionalFormatting sqref="M66">
    <cfRule type="expression" dxfId="1308" priority="1310">
      <formula>"'=Y(G$3&gt;=$E3 , G$3&lt;=$F3)"</formula>
    </cfRule>
  </conditionalFormatting>
  <conditionalFormatting sqref="M66">
    <cfRule type="expression" dxfId="1307" priority="1309">
      <formula>"'=Y(G$3&gt;=$E3 , G$3&lt;=$F3)"</formula>
    </cfRule>
  </conditionalFormatting>
  <conditionalFormatting sqref="M66">
    <cfRule type="expression" dxfId="1306" priority="1308">
      <formula>"'=Y(G$3&gt;=$E3 , G$3&lt;=$F3)"</formula>
    </cfRule>
  </conditionalFormatting>
  <conditionalFormatting sqref="M66">
    <cfRule type="expression" dxfId="1305" priority="1307">
      <formula>"'=Y(G$3&gt;=$E3 , G$3&lt;=$F3)"</formula>
    </cfRule>
  </conditionalFormatting>
  <conditionalFormatting sqref="M66">
    <cfRule type="expression" dxfId="1304" priority="1306">
      <formula>"'=Y(G$3&gt;=$E3 , G$3&lt;=$F3)"</formula>
    </cfRule>
  </conditionalFormatting>
  <conditionalFormatting sqref="M66:N66">
    <cfRule type="expression" dxfId="1303" priority="1305">
      <formula>"'=Y(G$3&gt;=$E3 , G$3&lt;=$F3)"</formula>
    </cfRule>
  </conditionalFormatting>
  <conditionalFormatting sqref="M66:N66">
    <cfRule type="expression" dxfId="1302" priority="1304">
      <formula>"'=Y(G$3&gt;=$E3 , G$3&lt;=$F3)"</formula>
    </cfRule>
  </conditionalFormatting>
  <conditionalFormatting sqref="M66:N66">
    <cfRule type="expression" dxfId="1301" priority="1303">
      <formula>"'=Y(G$3&gt;=$E3 , G$3&lt;=$F3)"</formula>
    </cfRule>
  </conditionalFormatting>
  <conditionalFormatting sqref="M66:N66">
    <cfRule type="expression" dxfId="1300" priority="1302">
      <formula>"'=Y(G$3&gt;=$E3 , G$3&lt;=$F3)"</formula>
    </cfRule>
  </conditionalFormatting>
  <conditionalFormatting sqref="M66:N66">
    <cfRule type="expression" dxfId="1299" priority="1301">
      <formula>"'=Y(G$3&gt;=$E3 , G$3&lt;=$F3)"</formula>
    </cfRule>
  </conditionalFormatting>
  <conditionalFormatting sqref="M66:N66">
    <cfRule type="expression" dxfId="1298" priority="1300">
      <formula>"'=Y(G$3&gt;=$E3 , G$3&lt;=$F3)"</formula>
    </cfRule>
  </conditionalFormatting>
  <conditionalFormatting sqref="M66:N66">
    <cfRule type="expression" dxfId="1297" priority="1299">
      <formula>"'=Y(G$3&gt;=$E3 , G$3&lt;=$F3)"</formula>
    </cfRule>
  </conditionalFormatting>
  <conditionalFormatting sqref="M66:N66">
    <cfRule type="expression" dxfId="1296" priority="1298">
      <formula>"'=Y(G$3&gt;=$E3 , G$3&lt;=$F3)"</formula>
    </cfRule>
  </conditionalFormatting>
  <conditionalFormatting sqref="M66:N66">
    <cfRule type="expression" dxfId="1295" priority="1297">
      <formula>"'=Y(G$3&gt;=$E3 , G$3&lt;=$F3)"</formula>
    </cfRule>
  </conditionalFormatting>
  <conditionalFormatting sqref="M66:N66">
    <cfRule type="expression" dxfId="1294" priority="1296">
      <formula>"'=Y(G$3&gt;=$E3 , G$3&lt;=$F3)"</formula>
    </cfRule>
  </conditionalFormatting>
  <conditionalFormatting sqref="M66:N66">
    <cfRule type="expression" dxfId="1293" priority="1295">
      <formula>"'=Y(G$3&gt;=$E3 , G$3&lt;=$F3)"</formula>
    </cfRule>
  </conditionalFormatting>
  <conditionalFormatting sqref="M66:N66">
    <cfRule type="expression" dxfId="1292" priority="1294">
      <formula>"'=Y(G$3&gt;=$E3 , G$3&lt;=$F3)"</formula>
    </cfRule>
  </conditionalFormatting>
  <conditionalFormatting sqref="M66:N66">
    <cfRule type="expression" dxfId="1291" priority="1293">
      <formula>"'=Y(G$3&gt;=$E3 , G$3&lt;=$F3)"</formula>
    </cfRule>
  </conditionalFormatting>
  <conditionalFormatting sqref="M66:N66">
    <cfRule type="expression" dxfId="1290" priority="1292">
      <formula>"'=Y(G$3&gt;=$E3 , G$3&lt;=$F3)"</formula>
    </cfRule>
  </conditionalFormatting>
  <conditionalFormatting sqref="M66:N66">
    <cfRule type="expression" dxfId="1289" priority="1291">
      <formula>"'=Y(G$3&gt;=$E3 , G$3&lt;=$F3)"</formula>
    </cfRule>
  </conditionalFormatting>
  <conditionalFormatting sqref="M66:N66">
    <cfRule type="expression" dxfId="1288" priority="1290">
      <formula>"'=Y(G$3&gt;=$E3 , G$3&lt;=$F3)"</formula>
    </cfRule>
  </conditionalFormatting>
  <conditionalFormatting sqref="M66:N66">
    <cfRule type="expression" dxfId="1287" priority="1289">
      <formula>"'=Y(G$3&gt;=$E3 , G$3&lt;=$F3)"</formula>
    </cfRule>
  </conditionalFormatting>
  <conditionalFormatting sqref="M66:N66">
    <cfRule type="expression" dxfId="1286" priority="1288">
      <formula>"'=Y(G$3&gt;=$E3 , G$3&lt;=$F3)"</formula>
    </cfRule>
  </conditionalFormatting>
  <conditionalFormatting sqref="M66:N66">
    <cfRule type="expression" dxfId="1285" priority="1287">
      <formula>"'=Y(G$3&gt;=$E3 , G$3&lt;=$F3)"</formula>
    </cfRule>
  </conditionalFormatting>
  <conditionalFormatting sqref="M66:N66">
    <cfRule type="expression" dxfId="1284" priority="1286">
      <formula>"'=Y(G$3&gt;=$E3 , G$3&lt;=$F3)"</formula>
    </cfRule>
  </conditionalFormatting>
  <conditionalFormatting sqref="M66:N66">
    <cfRule type="expression" dxfId="1283" priority="1285">
      <formula>"'=Y(G$3&gt;=$E3 , G$3&lt;=$F3)"</formula>
    </cfRule>
  </conditionalFormatting>
  <conditionalFormatting sqref="M66:N66">
    <cfRule type="expression" dxfId="1282" priority="1284">
      <formula>"'=Y(G$3&gt;=$E3 , G$3&lt;=$F3)"</formula>
    </cfRule>
  </conditionalFormatting>
  <conditionalFormatting sqref="M66:N66">
    <cfRule type="expression" dxfId="1281" priority="1283">
      <formula>"'=Y(G$3&gt;=$E3 , G$3&lt;=$F3)"</formula>
    </cfRule>
  </conditionalFormatting>
  <conditionalFormatting sqref="M66:N66">
    <cfRule type="expression" dxfId="1280" priority="1282">
      <formula>"'=Y(G$3&gt;=$E3 , G$3&lt;=$F3)"</formula>
    </cfRule>
  </conditionalFormatting>
  <conditionalFormatting sqref="M66:N66">
    <cfRule type="expression" dxfId="1279" priority="1281">
      <formula>"'=Y(G$3&gt;=$E3 , G$3&lt;=$F3)"</formula>
    </cfRule>
  </conditionalFormatting>
  <conditionalFormatting sqref="M66:N66">
    <cfRule type="expression" dxfId="1278" priority="1280">
      <formula>"'=Y(G$3&gt;=$E3 , G$3&lt;=$F3)"</formula>
    </cfRule>
  </conditionalFormatting>
  <conditionalFormatting sqref="M66:N66">
    <cfRule type="expression" dxfId="1277" priority="1279">
      <formula>"'=Y(G$3&gt;=$E3 , G$3&lt;=$F3)"</formula>
    </cfRule>
  </conditionalFormatting>
  <conditionalFormatting sqref="M66:N66">
    <cfRule type="expression" dxfId="1276" priority="1278">
      <formula>"'=Y(G$3&gt;=$E3 , G$3&lt;=$F3)"</formula>
    </cfRule>
  </conditionalFormatting>
  <conditionalFormatting sqref="M66:N66">
    <cfRule type="expression" dxfId="1275" priority="1277">
      <formula>"'=Y(G$3&gt;=$E3 , G$3&lt;=$F3)"</formula>
    </cfRule>
  </conditionalFormatting>
  <conditionalFormatting sqref="M66:N66">
    <cfRule type="expression" dxfId="1274" priority="1276">
      <formula>"'=Y(G$3&gt;=$E3 , G$3&lt;=$F3)"</formula>
    </cfRule>
  </conditionalFormatting>
  <conditionalFormatting sqref="M66:N66">
    <cfRule type="expression" dxfId="1273" priority="1275">
      <formula>"'=Y(G$3&gt;=$E3 , G$3&lt;=$F3)"</formula>
    </cfRule>
  </conditionalFormatting>
  <conditionalFormatting sqref="M66:N66">
    <cfRule type="expression" dxfId="1272" priority="1274">
      <formula>"'=Y(G$3&gt;=$E3 , G$3&lt;=$F3)"</formula>
    </cfRule>
  </conditionalFormatting>
  <conditionalFormatting sqref="M66:N66">
    <cfRule type="expression" dxfId="1271" priority="1273">
      <formula>"'=Y(G$3&gt;=$E3 , G$3&lt;=$F3)"</formula>
    </cfRule>
  </conditionalFormatting>
  <conditionalFormatting sqref="M66:N66">
    <cfRule type="expression" dxfId="1270" priority="1272">
      <formula>"'=Y(G$3&gt;=$E3 , G$3&lt;=$F3)"</formula>
    </cfRule>
  </conditionalFormatting>
  <conditionalFormatting sqref="M66:N66">
    <cfRule type="expression" dxfId="1269" priority="1271">
      <formula>"'=Y(G$3&gt;=$E3 , G$3&lt;=$F3)"</formula>
    </cfRule>
  </conditionalFormatting>
  <conditionalFormatting sqref="M66:N66">
    <cfRule type="expression" dxfId="1268" priority="1270">
      <formula>"'=Y(G$3&gt;=$E3 , G$3&lt;=$F3)"</formula>
    </cfRule>
  </conditionalFormatting>
  <conditionalFormatting sqref="M66:N66">
    <cfRule type="expression" dxfId="1267" priority="1269">
      <formula>"'=Y(G$3&gt;=$E3 , G$3&lt;=$F3)"</formula>
    </cfRule>
  </conditionalFormatting>
  <conditionalFormatting sqref="M66:N66">
    <cfRule type="expression" dxfId="1266" priority="1268">
      <formula>"'=Y(G$3&gt;=$E3 , G$3&lt;=$F3)"</formula>
    </cfRule>
  </conditionalFormatting>
  <conditionalFormatting sqref="M66:N66">
    <cfRule type="expression" dxfId="1265" priority="1267">
      <formula>"'=Y(G$3&gt;=$E3 , G$3&lt;=$F3)"</formula>
    </cfRule>
  </conditionalFormatting>
  <conditionalFormatting sqref="M66:N66">
    <cfRule type="expression" dxfId="1264" priority="1266">
      <formula>"'=Y(G$3&gt;=$E3 , G$3&lt;=$F3)"</formula>
    </cfRule>
  </conditionalFormatting>
  <conditionalFormatting sqref="M66:N66">
    <cfRule type="expression" dxfId="1263" priority="1265">
      <formula>"'=Y(G$3&gt;=$E3 , G$3&lt;=$F3)"</formula>
    </cfRule>
  </conditionalFormatting>
  <conditionalFormatting sqref="M66:N66">
    <cfRule type="expression" dxfId="1262" priority="1264">
      <formula>"'=Y(G$3&gt;=$E3 , G$3&lt;=$F3)"</formula>
    </cfRule>
  </conditionalFormatting>
  <conditionalFormatting sqref="M66:N66">
    <cfRule type="expression" dxfId="1261" priority="1263">
      <formula>"'=Y(G$3&gt;=$E3 , G$3&lt;=$F3)"</formula>
    </cfRule>
  </conditionalFormatting>
  <conditionalFormatting sqref="M66:N66">
    <cfRule type="expression" dxfId="1260" priority="1262">
      <formula>"'=Y(G$3&gt;=$E3 , G$3&lt;=$F3)"</formula>
    </cfRule>
  </conditionalFormatting>
  <conditionalFormatting sqref="N66">
    <cfRule type="expression" dxfId="1259" priority="1261">
      <formula>"'=Y(G$3&gt;=$E3 , G$3&lt;=$F3)"</formula>
    </cfRule>
  </conditionalFormatting>
  <conditionalFormatting sqref="N66">
    <cfRule type="expression" dxfId="1258" priority="1260">
      <formula>"'=Y(G$3&gt;=$E3 , G$3&lt;=$F3)"</formula>
    </cfRule>
  </conditionalFormatting>
  <conditionalFormatting sqref="N66">
    <cfRule type="expression" dxfId="1257" priority="1259">
      <formula>"'=Y(G$3&gt;=$E3 , G$3&lt;=$F3)"</formula>
    </cfRule>
  </conditionalFormatting>
  <conditionalFormatting sqref="N66">
    <cfRule type="expression" dxfId="1256" priority="1258">
      <formula>"'=Y(G$3&gt;=$E3 , G$3&lt;=$F3)"</formula>
    </cfRule>
  </conditionalFormatting>
  <conditionalFormatting sqref="N66">
    <cfRule type="expression" dxfId="1255" priority="1257">
      <formula>"'=Y(G$3&gt;=$E3 , G$3&lt;=$F3)"</formula>
    </cfRule>
  </conditionalFormatting>
  <conditionalFormatting sqref="N66">
    <cfRule type="expression" dxfId="1254" priority="1256">
      <formula>"'=Y(G$3&gt;=$E3 , G$3&lt;=$F3)"</formula>
    </cfRule>
  </conditionalFormatting>
  <conditionalFormatting sqref="N66">
    <cfRule type="expression" dxfId="1253" priority="1255">
      <formula>"'=Y(G$3&gt;=$E3 , G$3&lt;=$F3)"</formula>
    </cfRule>
  </conditionalFormatting>
  <conditionalFormatting sqref="N66">
    <cfRule type="expression" dxfId="1252" priority="1254">
      <formula>"'=Y(G$3&gt;=$E3 , G$3&lt;=$F3)"</formula>
    </cfRule>
  </conditionalFormatting>
  <conditionalFormatting sqref="N66">
    <cfRule type="expression" dxfId="1251" priority="1253">
      <formula>"'=Y(G$3&gt;=$E3 , G$3&lt;=$F3)"</formula>
    </cfRule>
  </conditionalFormatting>
  <conditionalFormatting sqref="N66">
    <cfRule type="expression" dxfId="1250" priority="1252">
      <formula>"'=Y(G$3&gt;=$E3 , G$3&lt;=$F3)"</formula>
    </cfRule>
  </conditionalFormatting>
  <conditionalFormatting sqref="N66">
    <cfRule type="expression" dxfId="1249" priority="1251">
      <formula>"'=Y(G$3&gt;=$E3 , G$3&lt;=$F3)"</formula>
    </cfRule>
  </conditionalFormatting>
  <conditionalFormatting sqref="N66">
    <cfRule type="expression" dxfId="1248" priority="1250">
      <formula>"'=Y(G$3&gt;=$E3 , G$3&lt;=$F3)"</formula>
    </cfRule>
  </conditionalFormatting>
  <conditionalFormatting sqref="N66">
    <cfRule type="expression" dxfId="1247" priority="1249">
      <formula>"'=Y(G$3&gt;=$E3 , G$3&lt;=$F3)"</formula>
    </cfRule>
  </conditionalFormatting>
  <conditionalFormatting sqref="M66:O66">
    <cfRule type="expression" dxfId="1246" priority="1248">
      <formula>"'=Y(G$3&gt;=$E3 , G$3&lt;=$F3)"</formula>
    </cfRule>
  </conditionalFormatting>
  <conditionalFormatting sqref="M66:O66">
    <cfRule type="expression" dxfId="1245" priority="1247">
      <formula>"'=Y(G$3&gt;=$E3 , G$3&lt;=$F3)"</formula>
    </cfRule>
  </conditionalFormatting>
  <conditionalFormatting sqref="M66:O66">
    <cfRule type="expression" dxfId="1244" priority="1246">
      <formula>"'=Y(G$3&gt;=$E3 , G$3&lt;=$F3)"</formula>
    </cfRule>
  </conditionalFormatting>
  <conditionalFormatting sqref="M66:O66">
    <cfRule type="expression" dxfId="1243" priority="1245">
      <formula>"'=Y(G$3&gt;=$E3 , G$3&lt;=$F3)"</formula>
    </cfRule>
  </conditionalFormatting>
  <conditionalFormatting sqref="M66:O66">
    <cfRule type="expression" dxfId="1242" priority="1244">
      <formula>"'=Y(G$3&gt;=$E3 , G$3&lt;=$F3)"</formula>
    </cfRule>
  </conditionalFormatting>
  <conditionalFormatting sqref="M66:O66">
    <cfRule type="expression" dxfId="1241" priority="1243">
      <formula>"'=Y(G$3&gt;=$E3 , G$3&lt;=$F3)"</formula>
    </cfRule>
  </conditionalFormatting>
  <conditionalFormatting sqref="M66:O66">
    <cfRule type="expression" dxfId="1240" priority="1242">
      <formula>"'=Y(G$3&gt;=$E3 , G$3&lt;=$F3)"</formula>
    </cfRule>
  </conditionalFormatting>
  <conditionalFormatting sqref="M66:O66">
    <cfRule type="expression" dxfId="1239" priority="1241">
      <formula>"'=Y(G$3&gt;=$E3 , G$3&lt;=$F3)"</formula>
    </cfRule>
  </conditionalFormatting>
  <conditionalFormatting sqref="M66:O66">
    <cfRule type="expression" dxfId="1238" priority="1240">
      <formula>"'=Y(G$3&gt;=$E3 , G$3&lt;=$F3)"</formula>
    </cfRule>
  </conditionalFormatting>
  <conditionalFormatting sqref="M66:O66">
    <cfRule type="expression" dxfId="1237" priority="1239">
      <formula>"'=Y(G$3&gt;=$E3 , G$3&lt;=$F3)"</formula>
    </cfRule>
  </conditionalFormatting>
  <conditionalFormatting sqref="M66:O66">
    <cfRule type="expression" dxfId="1236" priority="1238">
      <formula>"'=Y(G$3&gt;=$E3 , G$3&lt;=$F3)"</formula>
    </cfRule>
  </conditionalFormatting>
  <conditionalFormatting sqref="M66:O66">
    <cfRule type="expression" dxfId="1235" priority="1237">
      <formula>"'=Y(G$3&gt;=$E3 , G$3&lt;=$F3)"</formula>
    </cfRule>
  </conditionalFormatting>
  <conditionalFormatting sqref="M66:O66">
    <cfRule type="expression" dxfId="1234" priority="1236">
      <formula>"'=Y(G$3&gt;=$E3 , G$3&lt;=$F3)"</formula>
    </cfRule>
  </conditionalFormatting>
  <conditionalFormatting sqref="M66:O66">
    <cfRule type="expression" dxfId="1233" priority="1235">
      <formula>"'=Y(G$3&gt;=$E3 , G$3&lt;=$F3)"</formula>
    </cfRule>
  </conditionalFormatting>
  <conditionalFormatting sqref="M66:O66">
    <cfRule type="expression" dxfId="1232" priority="1234">
      <formula>"'=Y(G$3&gt;=$E3 , G$3&lt;=$F3)"</formula>
    </cfRule>
  </conditionalFormatting>
  <conditionalFormatting sqref="M66:O66">
    <cfRule type="expression" dxfId="1231" priority="1233">
      <formula>"'=Y(G$3&gt;=$E3 , G$3&lt;=$F3)"</formula>
    </cfRule>
  </conditionalFormatting>
  <conditionalFormatting sqref="M66:O66">
    <cfRule type="expression" dxfId="1230" priority="1232">
      <formula>"'=Y(G$3&gt;=$E3 , G$3&lt;=$F3)"</formula>
    </cfRule>
  </conditionalFormatting>
  <conditionalFormatting sqref="M66:O66">
    <cfRule type="expression" dxfId="1229" priority="1231">
      <formula>"'=Y(G$3&gt;=$E3 , G$3&lt;=$F3)"</formula>
    </cfRule>
  </conditionalFormatting>
  <conditionalFormatting sqref="M66:O66">
    <cfRule type="expression" dxfId="1228" priority="1230">
      <formula>"'=Y(G$3&gt;=$E3 , G$3&lt;=$F3)"</formula>
    </cfRule>
  </conditionalFormatting>
  <conditionalFormatting sqref="M66:O66">
    <cfRule type="expression" dxfId="1227" priority="1229">
      <formula>"'=Y(G$3&gt;=$E3 , G$3&lt;=$F3)"</formula>
    </cfRule>
  </conditionalFormatting>
  <conditionalFormatting sqref="M66:O66">
    <cfRule type="expression" dxfId="1226" priority="1228">
      <formula>"'=Y(G$3&gt;=$E3 , G$3&lt;=$F3)"</formula>
    </cfRule>
  </conditionalFormatting>
  <conditionalFormatting sqref="M66:O66">
    <cfRule type="expression" dxfId="1225" priority="1227">
      <formula>"'=Y(G$3&gt;=$E3 , G$3&lt;=$F3)"</formula>
    </cfRule>
  </conditionalFormatting>
  <conditionalFormatting sqref="M66:O66">
    <cfRule type="expression" dxfId="1224" priority="1226">
      <formula>"'=Y(G$3&gt;=$E3 , G$3&lt;=$F3)"</formula>
    </cfRule>
  </conditionalFormatting>
  <conditionalFormatting sqref="M66:O66">
    <cfRule type="expression" dxfId="1223" priority="1225">
      <formula>"'=Y(G$3&gt;=$E3 , G$3&lt;=$F3)"</formula>
    </cfRule>
  </conditionalFormatting>
  <conditionalFormatting sqref="M66:O66">
    <cfRule type="expression" dxfId="1222" priority="1224">
      <formula>"'=Y(G$3&gt;=$E3 , G$3&lt;=$F3)"</formula>
    </cfRule>
  </conditionalFormatting>
  <conditionalFormatting sqref="M66:O66">
    <cfRule type="expression" dxfId="1221" priority="1223">
      <formula>"'=Y(G$3&gt;=$E3 , G$3&lt;=$F3)"</formula>
    </cfRule>
  </conditionalFormatting>
  <conditionalFormatting sqref="M66:O66">
    <cfRule type="expression" dxfId="1220" priority="1222">
      <formula>"'=Y(G$3&gt;=$E3 , G$3&lt;=$F3)"</formula>
    </cfRule>
  </conditionalFormatting>
  <conditionalFormatting sqref="M66:O66">
    <cfRule type="expression" dxfId="1219" priority="1221">
      <formula>"'=Y(G$3&gt;=$E3 , G$3&lt;=$F3)"</formula>
    </cfRule>
  </conditionalFormatting>
  <conditionalFormatting sqref="M66:O66">
    <cfRule type="expression" dxfId="1218" priority="1220">
      <formula>"'=Y(G$3&gt;=$E3 , G$3&lt;=$F3)"</formula>
    </cfRule>
  </conditionalFormatting>
  <conditionalFormatting sqref="M66:O66">
    <cfRule type="expression" dxfId="1217" priority="1219">
      <formula>"'=Y(G$3&gt;=$E3 , G$3&lt;=$F3)"</formula>
    </cfRule>
  </conditionalFormatting>
  <conditionalFormatting sqref="M66:O66">
    <cfRule type="expression" dxfId="1216" priority="1218">
      <formula>"'=Y(G$3&gt;=$E3 , G$3&lt;=$F3)"</formula>
    </cfRule>
  </conditionalFormatting>
  <conditionalFormatting sqref="M66:O66">
    <cfRule type="expression" dxfId="1215" priority="1217">
      <formula>"'=Y(G$3&gt;=$E3 , G$3&lt;=$F3)"</formula>
    </cfRule>
  </conditionalFormatting>
  <conditionalFormatting sqref="M66:O66">
    <cfRule type="expression" dxfId="1214" priority="1216">
      <formula>"'=Y(G$3&gt;=$E3 , G$3&lt;=$F3)"</formula>
    </cfRule>
  </conditionalFormatting>
  <conditionalFormatting sqref="M66:O66">
    <cfRule type="expression" dxfId="1213" priority="1215">
      <formula>"'=Y(G$3&gt;=$E3 , G$3&lt;=$F3)"</formula>
    </cfRule>
  </conditionalFormatting>
  <conditionalFormatting sqref="M66:O66">
    <cfRule type="expression" dxfId="1212" priority="1214">
      <formula>"'=Y(G$3&gt;=$E3 , G$3&lt;=$F3)"</formula>
    </cfRule>
  </conditionalFormatting>
  <conditionalFormatting sqref="M66:O66">
    <cfRule type="expression" dxfId="1211" priority="1213">
      <formula>"'=Y(G$3&gt;=$E3 , G$3&lt;=$F3)"</formula>
    </cfRule>
  </conditionalFormatting>
  <conditionalFormatting sqref="M66:O66">
    <cfRule type="expression" dxfId="1210" priority="1212">
      <formula>"'=Y(G$3&gt;=$E3 , G$3&lt;=$F3)"</formula>
    </cfRule>
  </conditionalFormatting>
  <conditionalFormatting sqref="M66:O66">
    <cfRule type="expression" dxfId="1209" priority="1211">
      <formula>"'=Y(G$3&gt;=$E3 , G$3&lt;=$F3)"</formula>
    </cfRule>
  </conditionalFormatting>
  <conditionalFormatting sqref="M66:O66">
    <cfRule type="expression" dxfId="1208" priority="1210">
      <formula>"'=Y(G$3&gt;=$E3 , G$3&lt;=$F3)"</formula>
    </cfRule>
  </conditionalFormatting>
  <conditionalFormatting sqref="M66:O66">
    <cfRule type="expression" dxfId="1207" priority="1209">
      <formula>"'=Y(G$3&gt;=$E3 , G$3&lt;=$F3)"</formula>
    </cfRule>
  </conditionalFormatting>
  <conditionalFormatting sqref="M66:O66">
    <cfRule type="expression" dxfId="1206" priority="1208">
      <formula>"'=Y(G$3&gt;=$E3 , G$3&lt;=$F3)"</formula>
    </cfRule>
  </conditionalFormatting>
  <conditionalFormatting sqref="M66:O66">
    <cfRule type="expression" dxfId="1205" priority="1207">
      <formula>"'=Y(G$3&gt;=$E3 , G$3&lt;=$F3)"</formula>
    </cfRule>
  </conditionalFormatting>
  <conditionalFormatting sqref="M66:O66">
    <cfRule type="expression" dxfId="1204" priority="1206">
      <formula>"'=Y(G$3&gt;=$E3 , G$3&lt;=$F3)"</formula>
    </cfRule>
  </conditionalFormatting>
  <conditionalFormatting sqref="M66:O66">
    <cfRule type="expression" dxfId="1203" priority="1205">
      <formula>"'=Y(G$3&gt;=$E3 , G$3&lt;=$F3)"</formula>
    </cfRule>
  </conditionalFormatting>
  <conditionalFormatting sqref="N66:O66">
    <cfRule type="expression" dxfId="1202" priority="1204">
      <formula>"'=Y(G$3&gt;=$E3 , G$3&lt;=$F3)"</formula>
    </cfRule>
  </conditionalFormatting>
  <conditionalFormatting sqref="N66:O66">
    <cfRule type="expression" dxfId="1201" priority="1203">
      <formula>"'=Y(G$3&gt;=$E3 , G$3&lt;=$F3)"</formula>
    </cfRule>
  </conditionalFormatting>
  <conditionalFormatting sqref="N66:O66">
    <cfRule type="expression" dxfId="1200" priority="1202">
      <formula>"'=Y(G$3&gt;=$E3 , G$3&lt;=$F3)"</formula>
    </cfRule>
  </conditionalFormatting>
  <conditionalFormatting sqref="N66:O66">
    <cfRule type="expression" dxfId="1199" priority="1201">
      <formula>"'=Y(G$3&gt;=$E3 , G$3&lt;=$F3)"</formula>
    </cfRule>
  </conditionalFormatting>
  <conditionalFormatting sqref="N66:O66">
    <cfRule type="expression" dxfId="1198" priority="1200">
      <formula>"'=Y(G$3&gt;=$E3 , G$3&lt;=$F3)"</formula>
    </cfRule>
  </conditionalFormatting>
  <conditionalFormatting sqref="N66:O66">
    <cfRule type="expression" dxfId="1197" priority="1199">
      <formula>"'=Y(G$3&gt;=$E3 , G$3&lt;=$F3)"</formula>
    </cfRule>
  </conditionalFormatting>
  <conditionalFormatting sqref="N66:O66">
    <cfRule type="expression" dxfId="1196" priority="1198">
      <formula>"'=Y(G$3&gt;=$E3 , G$3&lt;=$F3)"</formula>
    </cfRule>
  </conditionalFormatting>
  <conditionalFormatting sqref="N66:O66">
    <cfRule type="expression" dxfId="1195" priority="1197">
      <formula>"'=Y(G$3&gt;=$E3 , G$3&lt;=$F3)"</formula>
    </cfRule>
  </conditionalFormatting>
  <conditionalFormatting sqref="N66:O66">
    <cfRule type="expression" dxfId="1194" priority="1196">
      <formula>"'=Y(G$3&gt;=$E3 , G$3&lt;=$F3)"</formula>
    </cfRule>
  </conditionalFormatting>
  <conditionalFormatting sqref="N66:O66">
    <cfRule type="expression" dxfId="1193" priority="1195">
      <formula>"'=Y(G$3&gt;=$E3 , G$3&lt;=$F3)"</formula>
    </cfRule>
  </conditionalFormatting>
  <conditionalFormatting sqref="N66:O66">
    <cfRule type="expression" dxfId="1192" priority="1194">
      <formula>"'=Y(G$3&gt;=$E3 , G$3&lt;=$F3)"</formula>
    </cfRule>
  </conditionalFormatting>
  <conditionalFormatting sqref="N66:O66">
    <cfRule type="expression" dxfId="1191" priority="1193">
      <formula>"'=Y(G$3&gt;=$E3 , G$3&lt;=$F3)"</formula>
    </cfRule>
  </conditionalFormatting>
  <conditionalFormatting sqref="N66:O66">
    <cfRule type="expression" dxfId="1190" priority="1192">
      <formula>"'=Y(G$3&gt;=$E3 , G$3&lt;=$F3)"</formula>
    </cfRule>
  </conditionalFormatting>
  <conditionalFormatting sqref="M66:P66">
    <cfRule type="expression" dxfId="1189" priority="1191">
      <formula>"'=Y(G$3&gt;=$E3 , G$3&lt;=$F3)"</formula>
    </cfRule>
  </conditionalFormatting>
  <conditionalFormatting sqref="M66:P66">
    <cfRule type="expression" dxfId="1188" priority="1190">
      <formula>"'=Y(G$3&gt;=$E3 , G$3&lt;=$F3)"</formula>
    </cfRule>
  </conditionalFormatting>
  <conditionalFormatting sqref="M66:P66">
    <cfRule type="expression" dxfId="1187" priority="1189">
      <formula>"'=Y(G$3&gt;=$E3 , G$3&lt;=$F3)"</formula>
    </cfRule>
  </conditionalFormatting>
  <conditionalFormatting sqref="M66:P66">
    <cfRule type="expression" dxfId="1186" priority="1188">
      <formula>"'=Y(G$3&gt;=$E3 , G$3&lt;=$F3)"</formula>
    </cfRule>
  </conditionalFormatting>
  <conditionalFormatting sqref="M66:P66">
    <cfRule type="expression" dxfId="1185" priority="1187">
      <formula>"'=Y(G$3&gt;=$E3 , G$3&lt;=$F3)"</formula>
    </cfRule>
  </conditionalFormatting>
  <conditionalFormatting sqref="M66:P66">
    <cfRule type="expression" dxfId="1184" priority="1186">
      <formula>"'=Y(G$3&gt;=$E3 , G$3&lt;=$F3)"</formula>
    </cfRule>
  </conditionalFormatting>
  <conditionalFormatting sqref="M66:P66">
    <cfRule type="expression" dxfId="1183" priority="1185">
      <formula>"'=Y(G$3&gt;=$E3 , G$3&lt;=$F3)"</formula>
    </cfRule>
  </conditionalFormatting>
  <conditionalFormatting sqref="M66:P66">
    <cfRule type="expression" dxfId="1182" priority="1184">
      <formula>"'=Y(G$3&gt;=$E3 , G$3&lt;=$F3)"</formula>
    </cfRule>
  </conditionalFormatting>
  <conditionalFormatting sqref="M66:P66">
    <cfRule type="expression" dxfId="1181" priority="1183">
      <formula>"'=Y(G$3&gt;=$E3 , G$3&lt;=$F3)"</formula>
    </cfRule>
  </conditionalFormatting>
  <conditionalFormatting sqref="M66:P66">
    <cfRule type="expression" dxfId="1180" priority="1182">
      <formula>"'=Y(G$3&gt;=$E3 , G$3&lt;=$F3)"</formula>
    </cfRule>
  </conditionalFormatting>
  <conditionalFormatting sqref="M66:P66">
    <cfRule type="expression" dxfId="1179" priority="1181">
      <formula>"'=Y(G$3&gt;=$E3 , G$3&lt;=$F3)"</formula>
    </cfRule>
  </conditionalFormatting>
  <conditionalFormatting sqref="M66:P66">
    <cfRule type="expression" dxfId="1178" priority="1180">
      <formula>"'=Y(G$3&gt;=$E3 , G$3&lt;=$F3)"</formula>
    </cfRule>
  </conditionalFormatting>
  <conditionalFormatting sqref="M66:P66">
    <cfRule type="expression" dxfId="1177" priority="1179">
      <formula>"'=Y(G$3&gt;=$E3 , G$3&lt;=$F3)"</formula>
    </cfRule>
  </conditionalFormatting>
  <conditionalFormatting sqref="M66:P66">
    <cfRule type="expression" dxfId="1176" priority="1178">
      <formula>"'=Y(G$3&gt;=$E3 , G$3&lt;=$F3)"</formula>
    </cfRule>
  </conditionalFormatting>
  <conditionalFormatting sqref="M66:P66">
    <cfRule type="expression" dxfId="1175" priority="1177">
      <formula>"'=Y(G$3&gt;=$E3 , G$3&lt;=$F3)"</formula>
    </cfRule>
  </conditionalFormatting>
  <conditionalFormatting sqref="M66:P66">
    <cfRule type="expression" dxfId="1174" priority="1176">
      <formula>"'=Y(G$3&gt;=$E3 , G$3&lt;=$F3)"</formula>
    </cfRule>
  </conditionalFormatting>
  <conditionalFormatting sqref="M66:P66">
    <cfRule type="expression" dxfId="1173" priority="1175">
      <formula>"'=Y(G$3&gt;=$E3 , G$3&lt;=$F3)"</formula>
    </cfRule>
  </conditionalFormatting>
  <conditionalFormatting sqref="M66:P66">
    <cfRule type="expression" dxfId="1172" priority="1174">
      <formula>"'=Y(G$3&gt;=$E3 , G$3&lt;=$F3)"</formula>
    </cfRule>
  </conditionalFormatting>
  <conditionalFormatting sqref="M66:P66">
    <cfRule type="expression" dxfId="1171" priority="1173">
      <formula>"'=Y(G$3&gt;=$E3 , G$3&lt;=$F3)"</formula>
    </cfRule>
  </conditionalFormatting>
  <conditionalFormatting sqref="M66:P66">
    <cfRule type="expression" dxfId="1170" priority="1172">
      <formula>"'=Y(G$3&gt;=$E3 , G$3&lt;=$F3)"</formula>
    </cfRule>
  </conditionalFormatting>
  <conditionalFormatting sqref="M66:P66">
    <cfRule type="expression" dxfId="1169" priority="1171">
      <formula>"'=Y(G$3&gt;=$E3 , G$3&lt;=$F3)"</formula>
    </cfRule>
  </conditionalFormatting>
  <conditionalFormatting sqref="M66:P66">
    <cfRule type="expression" dxfId="1168" priority="1170">
      <formula>"'=Y(G$3&gt;=$E3 , G$3&lt;=$F3)"</formula>
    </cfRule>
  </conditionalFormatting>
  <conditionalFormatting sqref="M66:P66">
    <cfRule type="expression" dxfId="1167" priority="1169">
      <formula>"'=Y(G$3&gt;=$E3 , G$3&lt;=$F3)"</formula>
    </cfRule>
  </conditionalFormatting>
  <conditionalFormatting sqref="M66:P66">
    <cfRule type="expression" dxfId="1166" priority="1168">
      <formula>"'=Y(G$3&gt;=$E3 , G$3&lt;=$F3)"</formula>
    </cfRule>
  </conditionalFormatting>
  <conditionalFormatting sqref="M66:P66">
    <cfRule type="expression" dxfId="1165" priority="1167">
      <formula>"'=Y(G$3&gt;=$E3 , G$3&lt;=$F3)"</formula>
    </cfRule>
  </conditionalFormatting>
  <conditionalFormatting sqref="M66:P66">
    <cfRule type="expression" dxfId="1164" priority="1166">
      <formula>"'=Y(G$3&gt;=$E3 , G$3&lt;=$F3)"</formula>
    </cfRule>
  </conditionalFormatting>
  <conditionalFormatting sqref="M66:P66">
    <cfRule type="expression" dxfId="1163" priority="1165">
      <formula>"'=Y(G$3&gt;=$E3 , G$3&lt;=$F3)"</formula>
    </cfRule>
  </conditionalFormatting>
  <conditionalFormatting sqref="M66:P66">
    <cfRule type="expression" dxfId="1162" priority="1164">
      <formula>"'=Y(G$3&gt;=$E3 , G$3&lt;=$F3)"</formula>
    </cfRule>
  </conditionalFormatting>
  <conditionalFormatting sqref="M66:P66">
    <cfRule type="expression" dxfId="1161" priority="1163">
      <formula>"'=Y(G$3&gt;=$E3 , G$3&lt;=$F3)"</formula>
    </cfRule>
  </conditionalFormatting>
  <conditionalFormatting sqref="M66:P66">
    <cfRule type="expression" dxfId="1160" priority="1162">
      <formula>"'=Y(G$3&gt;=$E3 , G$3&lt;=$F3)"</formula>
    </cfRule>
  </conditionalFormatting>
  <conditionalFormatting sqref="M66:P66">
    <cfRule type="expression" dxfId="1159" priority="1161">
      <formula>"'=Y(G$3&gt;=$E3 , G$3&lt;=$F3)"</formula>
    </cfRule>
  </conditionalFormatting>
  <conditionalFormatting sqref="M66:P66">
    <cfRule type="expression" dxfId="1158" priority="1160">
      <formula>"'=Y(G$3&gt;=$E3 , G$3&lt;=$F3)"</formula>
    </cfRule>
  </conditionalFormatting>
  <conditionalFormatting sqref="M66:P66">
    <cfRule type="expression" dxfId="1157" priority="1159">
      <formula>"'=Y(G$3&gt;=$E3 , G$3&lt;=$F3)"</formula>
    </cfRule>
  </conditionalFormatting>
  <conditionalFormatting sqref="M66:P66">
    <cfRule type="expression" dxfId="1156" priority="1158">
      <formula>"'=Y(G$3&gt;=$E3 , G$3&lt;=$F3)"</formula>
    </cfRule>
  </conditionalFormatting>
  <conditionalFormatting sqref="M66:P66">
    <cfRule type="expression" dxfId="1155" priority="1157">
      <formula>"'=Y(G$3&gt;=$E3 , G$3&lt;=$F3)"</formula>
    </cfRule>
  </conditionalFormatting>
  <conditionalFormatting sqref="M66:P66">
    <cfRule type="expression" dxfId="1154" priority="1156">
      <formula>"'=Y(G$3&gt;=$E3 , G$3&lt;=$F3)"</formula>
    </cfRule>
  </conditionalFormatting>
  <conditionalFormatting sqref="M66:P66">
    <cfRule type="expression" dxfId="1153" priority="1155">
      <formula>"'=Y(G$3&gt;=$E3 , G$3&lt;=$F3)"</formula>
    </cfRule>
  </conditionalFormatting>
  <conditionalFormatting sqref="M66:P66">
    <cfRule type="expression" dxfId="1152" priority="1154">
      <formula>"'=Y(G$3&gt;=$E3 , G$3&lt;=$F3)"</formula>
    </cfRule>
  </conditionalFormatting>
  <conditionalFormatting sqref="M66:P66">
    <cfRule type="expression" dxfId="1151" priority="1153">
      <formula>"'=Y(G$3&gt;=$E3 , G$3&lt;=$F3)"</formula>
    </cfRule>
  </conditionalFormatting>
  <conditionalFormatting sqref="M66:P66">
    <cfRule type="expression" dxfId="1150" priority="1152">
      <formula>"'=Y(G$3&gt;=$E3 , G$3&lt;=$F3)"</formula>
    </cfRule>
  </conditionalFormatting>
  <conditionalFormatting sqref="M66:P66">
    <cfRule type="expression" dxfId="1149" priority="1151">
      <formula>"'=Y(G$3&gt;=$E3 , G$3&lt;=$F3)"</formula>
    </cfRule>
  </conditionalFormatting>
  <conditionalFormatting sqref="M66:P66">
    <cfRule type="expression" dxfId="1148" priority="1150">
      <formula>"'=Y(G$3&gt;=$E3 , G$3&lt;=$F3)"</formula>
    </cfRule>
  </conditionalFormatting>
  <conditionalFormatting sqref="M66:P66">
    <cfRule type="expression" dxfId="1147" priority="1149">
      <formula>"'=Y(G$3&gt;=$E3 , G$3&lt;=$F3)"</formula>
    </cfRule>
  </conditionalFormatting>
  <conditionalFormatting sqref="M66:P66">
    <cfRule type="expression" dxfId="1146" priority="1148">
      <formula>"'=Y(G$3&gt;=$E3 , G$3&lt;=$F3)"</formula>
    </cfRule>
  </conditionalFormatting>
  <conditionalFormatting sqref="N66:P66">
    <cfRule type="expression" dxfId="1145" priority="1147">
      <formula>"'=Y(G$3&gt;=$E3 , G$3&lt;=$F3)"</formula>
    </cfRule>
  </conditionalFormatting>
  <conditionalFormatting sqref="N66:P66">
    <cfRule type="expression" dxfId="1144" priority="1146">
      <formula>"'=Y(G$3&gt;=$E3 , G$3&lt;=$F3)"</formula>
    </cfRule>
  </conditionalFormatting>
  <conditionalFormatting sqref="N66:P66">
    <cfRule type="expression" dxfId="1143" priority="1145">
      <formula>"'=Y(G$3&gt;=$E3 , G$3&lt;=$F3)"</formula>
    </cfRule>
  </conditionalFormatting>
  <conditionalFormatting sqref="N66:P66">
    <cfRule type="expression" dxfId="1142" priority="1144">
      <formula>"'=Y(G$3&gt;=$E3 , G$3&lt;=$F3)"</formula>
    </cfRule>
  </conditionalFormatting>
  <conditionalFormatting sqref="N66:P66">
    <cfRule type="expression" dxfId="1141" priority="1143">
      <formula>"'=Y(G$3&gt;=$E3 , G$3&lt;=$F3)"</formula>
    </cfRule>
  </conditionalFormatting>
  <conditionalFormatting sqref="N66:P66">
    <cfRule type="expression" dxfId="1140" priority="1142">
      <formula>"'=Y(G$3&gt;=$E3 , G$3&lt;=$F3)"</formula>
    </cfRule>
  </conditionalFormatting>
  <conditionalFormatting sqref="N66:P66">
    <cfRule type="expression" dxfId="1139" priority="1141">
      <formula>"'=Y(G$3&gt;=$E3 , G$3&lt;=$F3)"</formula>
    </cfRule>
  </conditionalFormatting>
  <conditionalFormatting sqref="N66:P66">
    <cfRule type="expression" dxfId="1138" priority="1140">
      <formula>"'=Y(G$3&gt;=$E3 , G$3&lt;=$F3)"</formula>
    </cfRule>
  </conditionalFormatting>
  <conditionalFormatting sqref="N66:P66">
    <cfRule type="expression" dxfId="1137" priority="1139">
      <formula>"'=Y(G$3&gt;=$E3 , G$3&lt;=$F3)"</formula>
    </cfRule>
  </conditionalFormatting>
  <conditionalFormatting sqref="N66:P66">
    <cfRule type="expression" dxfId="1136" priority="1138">
      <formula>"'=Y(G$3&gt;=$E3 , G$3&lt;=$F3)"</formula>
    </cfRule>
  </conditionalFormatting>
  <conditionalFormatting sqref="N66:P66">
    <cfRule type="expression" dxfId="1135" priority="1137">
      <formula>"'=Y(G$3&gt;=$E3 , G$3&lt;=$F3)"</formula>
    </cfRule>
  </conditionalFormatting>
  <conditionalFormatting sqref="N66:P66">
    <cfRule type="expression" dxfId="1134" priority="1136">
      <formula>"'=Y(G$3&gt;=$E3 , G$3&lt;=$F3)"</formula>
    </cfRule>
  </conditionalFormatting>
  <conditionalFormatting sqref="N66:P66">
    <cfRule type="expression" dxfId="1133" priority="1135">
      <formula>"'=Y(G$3&gt;=$E3 , G$3&lt;=$F3)"</formula>
    </cfRule>
  </conditionalFormatting>
  <conditionalFormatting sqref="Q66">
    <cfRule type="expression" dxfId="1132" priority="1134">
      <formula>"'=Y(G$3&gt;=$E3 , G$3&lt;=$F3)"</formula>
    </cfRule>
  </conditionalFormatting>
  <conditionalFormatting sqref="Q66">
    <cfRule type="expression" dxfId="1131" priority="1133">
      <formula>"'=Y(G$3&gt;=$E3 , G$3&lt;=$F3)"</formula>
    </cfRule>
  </conditionalFormatting>
  <conditionalFormatting sqref="Q66">
    <cfRule type="expression" dxfId="1130" priority="1132">
      <formula>"'=Y(G$3&gt;=$E3 , G$3&lt;=$F3)"</formula>
    </cfRule>
  </conditionalFormatting>
  <conditionalFormatting sqref="Q66">
    <cfRule type="expression" dxfId="1129" priority="1131">
      <formula>"'=Y(G$3&gt;=$E3 , G$3&lt;=$F3)"</formula>
    </cfRule>
  </conditionalFormatting>
  <conditionalFormatting sqref="Q66">
    <cfRule type="expression" dxfId="1128" priority="1130">
      <formula>"'=Y(G$3&gt;=$E3 , G$3&lt;=$F3)"</formula>
    </cfRule>
  </conditionalFormatting>
  <conditionalFormatting sqref="Q66">
    <cfRule type="expression" dxfId="1127" priority="1129">
      <formula>"'=Y(G$3&gt;=$E3 , G$3&lt;=$F3)"</formula>
    </cfRule>
  </conditionalFormatting>
  <conditionalFormatting sqref="Q66">
    <cfRule type="expression" dxfId="1126" priority="1128">
      <formula>"'=Y(G$3&gt;=$E3 , G$3&lt;=$F3)"</formula>
    </cfRule>
  </conditionalFormatting>
  <conditionalFormatting sqref="Q66">
    <cfRule type="expression" dxfId="1125" priority="1127">
      <formula>"'=Y(G$3&gt;=$E3 , G$3&lt;=$F3)"</formula>
    </cfRule>
  </conditionalFormatting>
  <conditionalFormatting sqref="Q66">
    <cfRule type="expression" dxfId="1124" priority="1126">
      <formula>"'=Y(G$3&gt;=$E3 , G$3&lt;=$F3)"</formula>
    </cfRule>
  </conditionalFormatting>
  <conditionalFormatting sqref="Q66">
    <cfRule type="expression" dxfId="1123" priority="1125">
      <formula>"'=Y(G$3&gt;=$E3 , G$3&lt;=$F3)"</formula>
    </cfRule>
  </conditionalFormatting>
  <conditionalFormatting sqref="Q66">
    <cfRule type="expression" dxfId="1122" priority="1124">
      <formula>"'=Y(G$3&gt;=$E3 , G$3&lt;=$F3)"</formula>
    </cfRule>
  </conditionalFormatting>
  <conditionalFormatting sqref="Q66">
    <cfRule type="expression" dxfId="1121" priority="1123">
      <formula>"'=Y(G$3&gt;=$E3 , G$3&lt;=$F3)"</formula>
    </cfRule>
  </conditionalFormatting>
  <conditionalFormatting sqref="Q66">
    <cfRule type="expression" dxfId="1120" priority="1122">
      <formula>"'=Y(G$3&gt;=$E3 , G$3&lt;=$F3)"</formula>
    </cfRule>
  </conditionalFormatting>
  <conditionalFormatting sqref="Q66">
    <cfRule type="expression" dxfId="1119" priority="1121">
      <formula>"'=Y(G$3&gt;=$E3 , G$3&lt;=$F3)"</formula>
    </cfRule>
  </conditionalFormatting>
  <conditionalFormatting sqref="Q66">
    <cfRule type="expression" dxfId="1118" priority="1120">
      <formula>"'=Y(G$3&gt;=$E3 , G$3&lt;=$F3)"</formula>
    </cfRule>
  </conditionalFormatting>
  <conditionalFormatting sqref="Q66">
    <cfRule type="expression" dxfId="1117" priority="1119">
      <formula>"'=Y(G$3&gt;=$E3 , G$3&lt;=$F3)"</formula>
    </cfRule>
  </conditionalFormatting>
  <conditionalFormatting sqref="Q66">
    <cfRule type="expression" dxfId="1116" priority="1118">
      <formula>"'=Y(G$3&gt;=$E3 , G$3&lt;=$F3)"</formula>
    </cfRule>
  </conditionalFormatting>
  <conditionalFormatting sqref="Q66">
    <cfRule type="expression" dxfId="1115" priority="1117">
      <formula>"'=Y(G$3&gt;=$E3 , G$3&lt;=$F3)"</formula>
    </cfRule>
  </conditionalFormatting>
  <conditionalFormatting sqref="Q66">
    <cfRule type="expression" dxfId="1114" priority="1116">
      <formula>"'=Y(G$3&gt;=$E3 , G$3&lt;=$F3)"</formula>
    </cfRule>
  </conditionalFormatting>
  <conditionalFormatting sqref="Q66">
    <cfRule type="expression" dxfId="1113" priority="1115">
      <formula>"'=Y(G$3&gt;=$E3 , G$3&lt;=$F3)"</formula>
    </cfRule>
  </conditionalFormatting>
  <conditionalFormatting sqref="Q66">
    <cfRule type="expression" dxfId="1112" priority="1114">
      <formula>"'=Y(G$3&gt;=$E3 , G$3&lt;=$F3)"</formula>
    </cfRule>
  </conditionalFormatting>
  <conditionalFormatting sqref="Q66">
    <cfRule type="expression" dxfId="1111" priority="1113">
      <formula>"'=Y(G$3&gt;=$E3 , G$3&lt;=$F3)"</formula>
    </cfRule>
  </conditionalFormatting>
  <conditionalFormatting sqref="Q66">
    <cfRule type="expression" dxfId="1110" priority="1112">
      <formula>"'=Y(G$3&gt;=$E3 , G$3&lt;=$F3)"</formula>
    </cfRule>
  </conditionalFormatting>
  <conditionalFormatting sqref="Q66">
    <cfRule type="expression" dxfId="1109" priority="1111">
      <formula>"'=Y(G$3&gt;=$E3 , G$3&lt;=$F3)"</formula>
    </cfRule>
  </conditionalFormatting>
  <conditionalFormatting sqref="Q66">
    <cfRule type="expression" dxfId="1108" priority="1110">
      <formula>"'=Y(G$3&gt;=$E3 , G$3&lt;=$F3)"</formula>
    </cfRule>
  </conditionalFormatting>
  <conditionalFormatting sqref="Q66">
    <cfRule type="expression" dxfId="1107" priority="1109">
      <formula>"'=Y(G$3&gt;=$E3 , G$3&lt;=$F3)"</formula>
    </cfRule>
  </conditionalFormatting>
  <conditionalFormatting sqref="Q66">
    <cfRule type="expression" dxfId="1106" priority="1108">
      <formula>"'=Y(G$3&gt;=$E3 , G$3&lt;=$F3)"</formula>
    </cfRule>
  </conditionalFormatting>
  <conditionalFormatting sqref="Q66">
    <cfRule type="expression" dxfId="1105" priority="1107">
      <formula>"'=Y(G$3&gt;=$E3 , G$3&lt;=$F3)"</formula>
    </cfRule>
  </conditionalFormatting>
  <conditionalFormatting sqref="Q66">
    <cfRule type="expression" dxfId="1104" priority="1106">
      <formula>"'=Y(G$3&gt;=$E3 , G$3&lt;=$F3)"</formula>
    </cfRule>
  </conditionalFormatting>
  <conditionalFormatting sqref="Q66">
    <cfRule type="expression" dxfId="1103" priority="1105">
      <formula>"'=Y(G$3&gt;=$E3 , G$3&lt;=$F3)"</formula>
    </cfRule>
  </conditionalFormatting>
  <conditionalFormatting sqref="Q66">
    <cfRule type="expression" dxfId="1102" priority="1104">
      <formula>"'=Y(G$3&gt;=$E3 , G$3&lt;=$F3)"</formula>
    </cfRule>
  </conditionalFormatting>
  <conditionalFormatting sqref="Q66">
    <cfRule type="expression" dxfId="1101" priority="1103">
      <formula>"'=Y(G$3&gt;=$E3 , G$3&lt;=$F3)"</formula>
    </cfRule>
  </conditionalFormatting>
  <conditionalFormatting sqref="Q66">
    <cfRule type="expression" dxfId="1100" priority="1102">
      <formula>"'=Y(G$3&gt;=$E3 , G$3&lt;=$F3)"</formula>
    </cfRule>
  </conditionalFormatting>
  <conditionalFormatting sqref="Q66">
    <cfRule type="expression" dxfId="1099" priority="1101">
      <formula>"'=Y(G$3&gt;=$E3 , G$3&lt;=$F3)"</formula>
    </cfRule>
  </conditionalFormatting>
  <conditionalFormatting sqref="Q66">
    <cfRule type="expression" dxfId="1098" priority="1100">
      <formula>"'=Y(G$3&gt;=$E3 , G$3&lt;=$F3)"</formula>
    </cfRule>
  </conditionalFormatting>
  <conditionalFormatting sqref="Q66">
    <cfRule type="expression" dxfId="1097" priority="1099">
      <formula>"'=Y(G$3&gt;=$E3 , G$3&lt;=$F3)"</formula>
    </cfRule>
  </conditionalFormatting>
  <conditionalFormatting sqref="Q66">
    <cfRule type="expression" dxfId="1096" priority="1098">
      <formula>"'=Y(G$3&gt;=$E3 , G$3&lt;=$F3)"</formula>
    </cfRule>
  </conditionalFormatting>
  <conditionalFormatting sqref="Q66">
    <cfRule type="expression" dxfId="1095" priority="1097">
      <formula>"'=Y(G$3&gt;=$E3 , G$3&lt;=$F3)"</formula>
    </cfRule>
  </conditionalFormatting>
  <conditionalFormatting sqref="Q66">
    <cfRule type="expression" dxfId="1094" priority="1096">
      <formula>"'=Y(G$3&gt;=$E3 , G$3&lt;=$F3)"</formula>
    </cfRule>
  </conditionalFormatting>
  <conditionalFormatting sqref="Q66">
    <cfRule type="expression" dxfId="1093" priority="1095">
      <formula>"'=Y(G$3&gt;=$E3 , G$3&lt;=$F3)"</formula>
    </cfRule>
  </conditionalFormatting>
  <conditionalFormatting sqref="Q66">
    <cfRule type="expression" dxfId="1092" priority="1094">
      <formula>"'=Y(G$3&gt;=$E3 , G$3&lt;=$F3)"</formula>
    </cfRule>
  </conditionalFormatting>
  <conditionalFormatting sqref="Q66">
    <cfRule type="expression" dxfId="1091" priority="1093">
      <formula>"'=Y(G$3&gt;=$E3 , G$3&lt;=$F3)"</formula>
    </cfRule>
  </conditionalFormatting>
  <conditionalFormatting sqref="Q66">
    <cfRule type="expression" dxfId="1090" priority="1092">
      <formula>"'=Y(G$3&gt;=$E3 , G$3&lt;=$F3)"</formula>
    </cfRule>
  </conditionalFormatting>
  <conditionalFormatting sqref="Q66">
    <cfRule type="expression" dxfId="1089" priority="1091">
      <formula>"'=Y(G$3&gt;=$E3 , G$3&lt;=$F3)"</formula>
    </cfRule>
  </conditionalFormatting>
  <conditionalFormatting sqref="Q66">
    <cfRule type="expression" dxfId="1088" priority="1090">
      <formula>"'=Y(G$3&gt;=$E3 , G$3&lt;=$F3)"</formula>
    </cfRule>
  </conditionalFormatting>
  <conditionalFormatting sqref="Q66">
    <cfRule type="expression" dxfId="1087" priority="1089">
      <formula>"'=Y(G$3&gt;=$E3 , G$3&lt;=$F3)"</formula>
    </cfRule>
  </conditionalFormatting>
  <conditionalFormatting sqref="Q66">
    <cfRule type="expression" dxfId="1086" priority="1088">
      <formula>"'=Y(G$3&gt;=$E3 , G$3&lt;=$F3)"</formula>
    </cfRule>
  </conditionalFormatting>
  <conditionalFormatting sqref="Q66">
    <cfRule type="expression" dxfId="1085" priority="1087">
      <formula>"'=Y(G$3&gt;=$E3 , G$3&lt;=$F3)"</formula>
    </cfRule>
  </conditionalFormatting>
  <conditionalFormatting sqref="Q66">
    <cfRule type="expression" dxfId="1084" priority="1086">
      <formula>"'=Y(G$3&gt;=$E3 , G$3&lt;=$F3)"</formula>
    </cfRule>
  </conditionalFormatting>
  <conditionalFormatting sqref="Q66">
    <cfRule type="expression" dxfId="1083" priority="1085">
      <formula>"'=Y(G$3&gt;=$E3 , G$3&lt;=$F3)"</formula>
    </cfRule>
  </conditionalFormatting>
  <conditionalFormatting sqref="Q66">
    <cfRule type="expression" dxfId="1082" priority="1084">
      <formula>"'=Y(G$3&gt;=$E3 , G$3&lt;=$F3)"</formula>
    </cfRule>
  </conditionalFormatting>
  <conditionalFormatting sqref="Q66">
    <cfRule type="expression" dxfId="1081" priority="1083">
      <formula>"'=Y(G$3&gt;=$E3 , G$3&lt;=$F3)"</formula>
    </cfRule>
  </conditionalFormatting>
  <conditionalFormatting sqref="Q66">
    <cfRule type="expression" dxfId="1080" priority="1082">
      <formula>"'=Y(G$3&gt;=$E3 , G$3&lt;=$F3)"</formula>
    </cfRule>
  </conditionalFormatting>
  <conditionalFormatting sqref="Q66">
    <cfRule type="expression" dxfId="1079" priority="1081">
      <formula>"'=Y(G$3&gt;=$E3 , G$3&lt;=$F3)"</formula>
    </cfRule>
  </conditionalFormatting>
  <conditionalFormatting sqref="Q66">
    <cfRule type="expression" dxfId="1078" priority="1080">
      <formula>"'=Y(G$3&gt;=$E3 , G$3&lt;=$F3)"</formula>
    </cfRule>
  </conditionalFormatting>
  <conditionalFormatting sqref="Q66">
    <cfRule type="expression" dxfId="1077" priority="1079">
      <formula>"'=Y(G$3&gt;=$E3 , G$3&lt;=$F3)"</formula>
    </cfRule>
  </conditionalFormatting>
  <conditionalFormatting sqref="Q66">
    <cfRule type="expression" dxfId="1076" priority="1078">
      <formula>"'=Y(G$3&gt;=$E3 , G$3&lt;=$F3)"</formula>
    </cfRule>
  </conditionalFormatting>
  <conditionalFormatting sqref="Q66">
    <cfRule type="expression" dxfId="1075" priority="1077">
      <formula>"'=Y(G$3&gt;=$E3 , G$3&lt;=$F3)"</formula>
    </cfRule>
  </conditionalFormatting>
  <conditionalFormatting sqref="R66">
    <cfRule type="expression" dxfId="1074" priority="1076">
      <formula>"'=Y(G$3&gt;=$E3 , G$3&lt;=$F3)"</formula>
    </cfRule>
  </conditionalFormatting>
  <conditionalFormatting sqref="R66">
    <cfRule type="expression" dxfId="1073" priority="1075">
      <formula>"'=Y(G$3&gt;=$E3 , G$3&lt;=$F3)"</formula>
    </cfRule>
  </conditionalFormatting>
  <conditionalFormatting sqref="R66">
    <cfRule type="expression" dxfId="1072" priority="1074">
      <formula>"'=Y(G$3&gt;=$E3 , G$3&lt;=$F3)"</formula>
    </cfRule>
  </conditionalFormatting>
  <conditionalFormatting sqref="R66">
    <cfRule type="expression" dxfId="1071" priority="1073">
      <formula>"'=Y(G$3&gt;=$E3 , G$3&lt;=$F3)"</formula>
    </cfRule>
  </conditionalFormatting>
  <conditionalFormatting sqref="R66">
    <cfRule type="expression" dxfId="1070" priority="1072">
      <formula>"'=Y(G$3&gt;=$E3 , G$3&lt;=$F3)"</formula>
    </cfRule>
  </conditionalFormatting>
  <conditionalFormatting sqref="R66">
    <cfRule type="expression" dxfId="1069" priority="1071">
      <formula>"'=Y(G$3&gt;=$E3 , G$3&lt;=$F3)"</formula>
    </cfRule>
  </conditionalFormatting>
  <conditionalFormatting sqref="R66">
    <cfRule type="expression" dxfId="1068" priority="1070">
      <formula>"'=Y(G$3&gt;=$E3 , G$3&lt;=$F3)"</formula>
    </cfRule>
  </conditionalFormatting>
  <conditionalFormatting sqref="R66">
    <cfRule type="expression" dxfId="1067" priority="1069">
      <formula>"'=Y(G$3&gt;=$E3 , G$3&lt;=$F3)"</formula>
    </cfRule>
  </conditionalFormatting>
  <conditionalFormatting sqref="R66">
    <cfRule type="expression" dxfId="1066" priority="1068">
      <formula>"'=Y(G$3&gt;=$E3 , G$3&lt;=$F3)"</formula>
    </cfRule>
  </conditionalFormatting>
  <conditionalFormatting sqref="R66">
    <cfRule type="expression" dxfId="1065" priority="1067">
      <formula>"'=Y(G$3&gt;=$E3 , G$3&lt;=$F3)"</formula>
    </cfRule>
  </conditionalFormatting>
  <conditionalFormatting sqref="R66">
    <cfRule type="expression" dxfId="1064" priority="1066">
      <formula>"'=Y(G$3&gt;=$E3 , G$3&lt;=$F3)"</formula>
    </cfRule>
  </conditionalFormatting>
  <conditionalFormatting sqref="R66">
    <cfRule type="expression" dxfId="1063" priority="1065">
      <formula>"'=Y(G$3&gt;=$E3 , G$3&lt;=$F3)"</formula>
    </cfRule>
  </conditionalFormatting>
  <conditionalFormatting sqref="R66">
    <cfRule type="expression" dxfId="1062" priority="1064">
      <formula>"'=Y(G$3&gt;=$E3 , G$3&lt;=$F3)"</formula>
    </cfRule>
  </conditionalFormatting>
  <conditionalFormatting sqref="R66">
    <cfRule type="expression" dxfId="1061" priority="1063">
      <formula>"'=Y(G$3&gt;=$E3 , G$3&lt;=$F3)"</formula>
    </cfRule>
  </conditionalFormatting>
  <conditionalFormatting sqref="R66">
    <cfRule type="expression" dxfId="1060" priority="1062">
      <formula>"'=Y(G$3&gt;=$E3 , G$3&lt;=$F3)"</formula>
    </cfRule>
  </conditionalFormatting>
  <conditionalFormatting sqref="R66">
    <cfRule type="expression" dxfId="1059" priority="1061">
      <formula>"'=Y(G$3&gt;=$E3 , G$3&lt;=$F3)"</formula>
    </cfRule>
  </conditionalFormatting>
  <conditionalFormatting sqref="R66">
    <cfRule type="expression" dxfId="1058" priority="1060">
      <formula>"'=Y(G$3&gt;=$E3 , G$3&lt;=$F3)"</formula>
    </cfRule>
  </conditionalFormatting>
  <conditionalFormatting sqref="R66">
    <cfRule type="expression" dxfId="1057" priority="1059">
      <formula>"'=Y(G$3&gt;=$E3 , G$3&lt;=$F3)"</formula>
    </cfRule>
  </conditionalFormatting>
  <conditionalFormatting sqref="R66">
    <cfRule type="expression" dxfId="1056" priority="1058">
      <formula>"'=Y(G$3&gt;=$E3 , G$3&lt;=$F3)"</formula>
    </cfRule>
  </conditionalFormatting>
  <conditionalFormatting sqref="R66">
    <cfRule type="expression" dxfId="1055" priority="1057">
      <formula>"'=Y(G$3&gt;=$E3 , G$3&lt;=$F3)"</formula>
    </cfRule>
  </conditionalFormatting>
  <conditionalFormatting sqref="R66">
    <cfRule type="expression" dxfId="1054" priority="1056">
      <formula>"'=Y(G$3&gt;=$E3 , G$3&lt;=$F3)"</formula>
    </cfRule>
  </conditionalFormatting>
  <conditionalFormatting sqref="R66">
    <cfRule type="expression" dxfId="1053" priority="1055">
      <formula>"'=Y(G$3&gt;=$E3 , G$3&lt;=$F3)"</formula>
    </cfRule>
  </conditionalFormatting>
  <conditionalFormatting sqref="R66">
    <cfRule type="expression" dxfId="1052" priority="1054">
      <formula>"'=Y(G$3&gt;=$E3 , G$3&lt;=$F3)"</formula>
    </cfRule>
  </conditionalFormatting>
  <conditionalFormatting sqref="R66">
    <cfRule type="expression" dxfId="1051" priority="1053">
      <formula>"'=Y(G$3&gt;=$E3 , G$3&lt;=$F3)"</formula>
    </cfRule>
  </conditionalFormatting>
  <conditionalFormatting sqref="R66">
    <cfRule type="expression" dxfId="1050" priority="1052">
      <formula>"'=Y(G$3&gt;=$E3 , G$3&lt;=$F3)"</formula>
    </cfRule>
  </conditionalFormatting>
  <conditionalFormatting sqref="R66">
    <cfRule type="expression" dxfId="1049" priority="1051">
      <formula>"'=Y(G$3&gt;=$E3 , G$3&lt;=$F3)"</formula>
    </cfRule>
  </conditionalFormatting>
  <conditionalFormatting sqref="R66">
    <cfRule type="expression" dxfId="1048" priority="1050">
      <formula>"'=Y(G$3&gt;=$E3 , G$3&lt;=$F3)"</formula>
    </cfRule>
  </conditionalFormatting>
  <conditionalFormatting sqref="R66">
    <cfRule type="expression" dxfId="1047" priority="1049">
      <formula>"'=Y(G$3&gt;=$E3 , G$3&lt;=$F3)"</formula>
    </cfRule>
  </conditionalFormatting>
  <conditionalFormatting sqref="R66">
    <cfRule type="expression" dxfId="1046" priority="1048">
      <formula>"'=Y(G$3&gt;=$E3 , G$3&lt;=$F3)"</formula>
    </cfRule>
  </conditionalFormatting>
  <conditionalFormatting sqref="R66">
    <cfRule type="expression" dxfId="1045" priority="1047">
      <formula>"'=Y(G$3&gt;=$E3 , G$3&lt;=$F3)"</formula>
    </cfRule>
  </conditionalFormatting>
  <conditionalFormatting sqref="R66">
    <cfRule type="expression" dxfId="1044" priority="1046">
      <formula>"'=Y(G$3&gt;=$E3 , G$3&lt;=$F3)"</formula>
    </cfRule>
  </conditionalFormatting>
  <conditionalFormatting sqref="R66">
    <cfRule type="expression" dxfId="1043" priority="1045">
      <formula>"'=Y(G$3&gt;=$E3 , G$3&lt;=$F3)"</formula>
    </cfRule>
  </conditionalFormatting>
  <conditionalFormatting sqref="R66">
    <cfRule type="expression" dxfId="1042" priority="1044">
      <formula>"'=Y(G$3&gt;=$E3 , G$3&lt;=$F3)"</formula>
    </cfRule>
  </conditionalFormatting>
  <conditionalFormatting sqref="R66">
    <cfRule type="expression" dxfId="1041" priority="1043">
      <formula>"'=Y(G$3&gt;=$E3 , G$3&lt;=$F3)"</formula>
    </cfRule>
  </conditionalFormatting>
  <conditionalFormatting sqref="R66">
    <cfRule type="expression" dxfId="1040" priority="1042">
      <formula>"'=Y(G$3&gt;=$E3 , G$3&lt;=$F3)"</formula>
    </cfRule>
  </conditionalFormatting>
  <conditionalFormatting sqref="R66">
    <cfRule type="expression" dxfId="1039" priority="1041">
      <formula>"'=Y(G$3&gt;=$E3 , G$3&lt;=$F3)"</formula>
    </cfRule>
  </conditionalFormatting>
  <conditionalFormatting sqref="R66">
    <cfRule type="expression" dxfId="1038" priority="1040">
      <formula>"'=Y(G$3&gt;=$E3 , G$3&lt;=$F3)"</formula>
    </cfRule>
  </conditionalFormatting>
  <conditionalFormatting sqref="R66">
    <cfRule type="expression" dxfId="1037" priority="1039">
      <formula>"'=Y(G$3&gt;=$E3 , G$3&lt;=$F3)"</formula>
    </cfRule>
  </conditionalFormatting>
  <conditionalFormatting sqref="R66">
    <cfRule type="expression" dxfId="1036" priority="1038">
      <formula>"'=Y(G$3&gt;=$E3 , G$3&lt;=$F3)"</formula>
    </cfRule>
  </conditionalFormatting>
  <conditionalFormatting sqref="R66">
    <cfRule type="expression" dxfId="1035" priority="1037">
      <formula>"'=Y(G$3&gt;=$E3 , G$3&lt;=$F3)"</formula>
    </cfRule>
  </conditionalFormatting>
  <conditionalFormatting sqref="R66">
    <cfRule type="expression" dxfId="1034" priority="1036">
      <formula>"'=Y(G$3&gt;=$E3 , G$3&lt;=$F3)"</formula>
    </cfRule>
  </conditionalFormatting>
  <conditionalFormatting sqref="R66">
    <cfRule type="expression" dxfId="1033" priority="1035">
      <formula>"'=Y(G$3&gt;=$E3 , G$3&lt;=$F3)"</formula>
    </cfRule>
  </conditionalFormatting>
  <conditionalFormatting sqref="R66">
    <cfRule type="expression" dxfId="1032" priority="1034">
      <formula>"'=Y(G$3&gt;=$E3 , G$3&lt;=$F3)"</formula>
    </cfRule>
  </conditionalFormatting>
  <conditionalFormatting sqref="R66">
    <cfRule type="expression" dxfId="1031" priority="1033">
      <formula>"'=Y(G$3&gt;=$E3 , G$3&lt;=$F3)"</formula>
    </cfRule>
  </conditionalFormatting>
  <conditionalFormatting sqref="R66">
    <cfRule type="expression" dxfId="1030" priority="1032">
      <formula>"'=Y(G$3&gt;=$E3 , G$3&lt;=$F3)"</formula>
    </cfRule>
  </conditionalFormatting>
  <conditionalFormatting sqref="R66">
    <cfRule type="expression" dxfId="1029" priority="1031">
      <formula>"'=Y(G$3&gt;=$E3 , G$3&lt;=$F3)"</formula>
    </cfRule>
  </conditionalFormatting>
  <conditionalFormatting sqref="R66">
    <cfRule type="expression" dxfId="1028" priority="1030">
      <formula>"'=Y(G$3&gt;=$E3 , G$3&lt;=$F3)"</formula>
    </cfRule>
  </conditionalFormatting>
  <conditionalFormatting sqref="R66">
    <cfRule type="expression" dxfId="1027" priority="1029">
      <formula>"'=Y(G$3&gt;=$E3 , G$3&lt;=$F3)"</formula>
    </cfRule>
  </conditionalFormatting>
  <conditionalFormatting sqref="R66">
    <cfRule type="expression" dxfId="1026" priority="1028">
      <formula>"'=Y(G$3&gt;=$E3 , G$3&lt;=$F3)"</formula>
    </cfRule>
  </conditionalFormatting>
  <conditionalFormatting sqref="R66">
    <cfRule type="expression" dxfId="1025" priority="1027">
      <formula>"'=Y(G$3&gt;=$E3 , G$3&lt;=$F3)"</formula>
    </cfRule>
  </conditionalFormatting>
  <conditionalFormatting sqref="R66">
    <cfRule type="expression" dxfId="1024" priority="1026">
      <formula>"'=Y(G$3&gt;=$E3 , G$3&lt;=$F3)"</formula>
    </cfRule>
  </conditionalFormatting>
  <conditionalFormatting sqref="R66">
    <cfRule type="expression" dxfId="1023" priority="1025">
      <formula>"'=Y(G$3&gt;=$E3 , G$3&lt;=$F3)"</formula>
    </cfRule>
  </conditionalFormatting>
  <conditionalFormatting sqref="R66">
    <cfRule type="expression" dxfId="1022" priority="1024">
      <formula>"'=Y(G$3&gt;=$E3 , G$3&lt;=$F3)"</formula>
    </cfRule>
  </conditionalFormatting>
  <conditionalFormatting sqref="R66">
    <cfRule type="expression" dxfId="1021" priority="1023">
      <formula>"'=Y(G$3&gt;=$E3 , G$3&lt;=$F3)"</formula>
    </cfRule>
  </conditionalFormatting>
  <conditionalFormatting sqref="R66">
    <cfRule type="expression" dxfId="1020" priority="1022">
      <formula>"'=Y(G$3&gt;=$E3 , G$3&lt;=$F3)"</formula>
    </cfRule>
  </conditionalFormatting>
  <conditionalFormatting sqref="R66">
    <cfRule type="expression" dxfId="1019" priority="1021">
      <formula>"'=Y(G$3&gt;=$E3 , G$3&lt;=$F3)"</formula>
    </cfRule>
  </conditionalFormatting>
  <conditionalFormatting sqref="R66">
    <cfRule type="expression" dxfId="1018" priority="1020">
      <formula>"'=Y(G$3&gt;=$E3 , G$3&lt;=$F3)"</formula>
    </cfRule>
  </conditionalFormatting>
  <conditionalFormatting sqref="R66">
    <cfRule type="expression" dxfId="1017" priority="1019">
      <formula>"'=Y(G$3&gt;=$E3 , G$3&lt;=$F3)"</formula>
    </cfRule>
  </conditionalFormatting>
  <conditionalFormatting sqref="S66">
    <cfRule type="expression" dxfId="1016" priority="1018">
      <formula>"'=Y(G$3&gt;=$E3 , G$3&lt;=$F3)"</formula>
    </cfRule>
  </conditionalFormatting>
  <conditionalFormatting sqref="S66">
    <cfRule type="expression" dxfId="1015" priority="1017">
      <formula>"'=Y(G$3&gt;=$E3 , G$3&lt;=$F3)"</formula>
    </cfRule>
  </conditionalFormatting>
  <conditionalFormatting sqref="S66">
    <cfRule type="expression" dxfId="1014" priority="1016">
      <formula>"'=Y(G$3&gt;=$E3 , G$3&lt;=$F3)"</formula>
    </cfRule>
  </conditionalFormatting>
  <conditionalFormatting sqref="S66">
    <cfRule type="expression" dxfId="1013" priority="1015">
      <formula>"'=Y(G$3&gt;=$E3 , G$3&lt;=$F3)"</formula>
    </cfRule>
  </conditionalFormatting>
  <conditionalFormatting sqref="S66">
    <cfRule type="expression" dxfId="1012" priority="1014">
      <formula>"'=Y(G$3&gt;=$E3 , G$3&lt;=$F3)"</formula>
    </cfRule>
  </conditionalFormatting>
  <conditionalFormatting sqref="S66">
    <cfRule type="expression" dxfId="1011" priority="1013">
      <formula>"'=Y(G$3&gt;=$E3 , G$3&lt;=$F3)"</formula>
    </cfRule>
  </conditionalFormatting>
  <conditionalFormatting sqref="S66">
    <cfRule type="expression" dxfId="1010" priority="1012">
      <formula>"'=Y(G$3&gt;=$E3 , G$3&lt;=$F3)"</formula>
    </cfRule>
  </conditionalFormatting>
  <conditionalFormatting sqref="S66">
    <cfRule type="expression" dxfId="1009" priority="1011">
      <formula>"'=Y(G$3&gt;=$E3 , G$3&lt;=$F3)"</formula>
    </cfRule>
  </conditionalFormatting>
  <conditionalFormatting sqref="S66">
    <cfRule type="expression" dxfId="1008" priority="1010">
      <formula>"'=Y(G$3&gt;=$E3 , G$3&lt;=$F3)"</formula>
    </cfRule>
  </conditionalFormatting>
  <conditionalFormatting sqref="S66">
    <cfRule type="expression" dxfId="1007" priority="1009">
      <formula>"'=Y(G$3&gt;=$E3 , G$3&lt;=$F3)"</formula>
    </cfRule>
  </conditionalFormatting>
  <conditionalFormatting sqref="S66">
    <cfRule type="expression" dxfId="1006" priority="1008">
      <formula>"'=Y(G$3&gt;=$E3 , G$3&lt;=$F3)"</formula>
    </cfRule>
  </conditionalFormatting>
  <conditionalFormatting sqref="S66">
    <cfRule type="expression" dxfId="1005" priority="1007">
      <formula>"'=Y(G$3&gt;=$E3 , G$3&lt;=$F3)"</formula>
    </cfRule>
  </conditionalFormatting>
  <conditionalFormatting sqref="S66">
    <cfRule type="expression" dxfId="1004" priority="1006">
      <formula>"'=Y(G$3&gt;=$E3 , G$3&lt;=$F3)"</formula>
    </cfRule>
  </conditionalFormatting>
  <conditionalFormatting sqref="S66">
    <cfRule type="expression" dxfId="1003" priority="1005">
      <formula>"'=Y(G$3&gt;=$E3 , G$3&lt;=$F3)"</formula>
    </cfRule>
  </conditionalFormatting>
  <conditionalFormatting sqref="S66">
    <cfRule type="expression" dxfId="1002" priority="1004">
      <formula>"'=Y(G$3&gt;=$E3 , G$3&lt;=$F3)"</formula>
    </cfRule>
  </conditionalFormatting>
  <conditionalFormatting sqref="S66">
    <cfRule type="expression" dxfId="1001" priority="1003">
      <formula>"'=Y(G$3&gt;=$E3 , G$3&lt;=$F3)"</formula>
    </cfRule>
  </conditionalFormatting>
  <conditionalFormatting sqref="S66">
    <cfRule type="expression" dxfId="1000" priority="1002">
      <formula>"'=Y(G$3&gt;=$E3 , G$3&lt;=$F3)"</formula>
    </cfRule>
  </conditionalFormatting>
  <conditionalFormatting sqref="S66">
    <cfRule type="expression" dxfId="999" priority="1001">
      <formula>"'=Y(G$3&gt;=$E3 , G$3&lt;=$F3)"</formula>
    </cfRule>
  </conditionalFormatting>
  <conditionalFormatting sqref="S66">
    <cfRule type="expression" dxfId="998" priority="1000">
      <formula>"'=Y(G$3&gt;=$E3 , G$3&lt;=$F3)"</formula>
    </cfRule>
  </conditionalFormatting>
  <conditionalFormatting sqref="S66">
    <cfRule type="expression" dxfId="997" priority="999">
      <formula>"'=Y(G$3&gt;=$E3 , G$3&lt;=$F3)"</formula>
    </cfRule>
  </conditionalFormatting>
  <conditionalFormatting sqref="S66">
    <cfRule type="expression" dxfId="996" priority="998">
      <formula>"'=Y(G$3&gt;=$E3 , G$3&lt;=$F3)"</formula>
    </cfRule>
  </conditionalFormatting>
  <conditionalFormatting sqref="S66">
    <cfRule type="expression" dxfId="995" priority="997">
      <formula>"'=Y(G$3&gt;=$E3 , G$3&lt;=$F3)"</formula>
    </cfRule>
  </conditionalFormatting>
  <conditionalFormatting sqref="S66">
    <cfRule type="expression" dxfId="994" priority="996">
      <formula>"'=Y(G$3&gt;=$E3 , G$3&lt;=$F3)"</formula>
    </cfRule>
  </conditionalFormatting>
  <conditionalFormatting sqref="S66">
    <cfRule type="expression" dxfId="993" priority="995">
      <formula>"'=Y(G$3&gt;=$E3 , G$3&lt;=$F3)"</formula>
    </cfRule>
  </conditionalFormatting>
  <conditionalFormatting sqref="S66">
    <cfRule type="expression" dxfId="992" priority="994">
      <formula>"'=Y(G$3&gt;=$E3 , G$3&lt;=$F3)"</formula>
    </cfRule>
  </conditionalFormatting>
  <conditionalFormatting sqref="S66">
    <cfRule type="expression" dxfId="991" priority="993">
      <formula>"'=Y(G$3&gt;=$E3 , G$3&lt;=$F3)"</formula>
    </cfRule>
  </conditionalFormatting>
  <conditionalFormatting sqref="S66">
    <cfRule type="expression" dxfId="990" priority="992">
      <formula>"'=Y(G$3&gt;=$E3 , G$3&lt;=$F3)"</formula>
    </cfRule>
  </conditionalFormatting>
  <conditionalFormatting sqref="S66">
    <cfRule type="expression" dxfId="989" priority="991">
      <formula>"'=Y(G$3&gt;=$E3 , G$3&lt;=$F3)"</formula>
    </cfRule>
  </conditionalFormatting>
  <conditionalFormatting sqref="S66">
    <cfRule type="expression" dxfId="988" priority="990">
      <formula>"'=Y(G$3&gt;=$E3 , G$3&lt;=$F3)"</formula>
    </cfRule>
  </conditionalFormatting>
  <conditionalFormatting sqref="S66">
    <cfRule type="expression" dxfId="987" priority="989">
      <formula>"'=Y(G$3&gt;=$E3 , G$3&lt;=$F3)"</formula>
    </cfRule>
  </conditionalFormatting>
  <conditionalFormatting sqref="S66">
    <cfRule type="expression" dxfId="986" priority="988">
      <formula>"'=Y(G$3&gt;=$E3 , G$3&lt;=$F3)"</formula>
    </cfRule>
  </conditionalFormatting>
  <conditionalFormatting sqref="S66">
    <cfRule type="expression" dxfId="985" priority="987">
      <formula>"'=Y(G$3&gt;=$E3 , G$3&lt;=$F3)"</formula>
    </cfRule>
  </conditionalFormatting>
  <conditionalFormatting sqref="S66">
    <cfRule type="expression" dxfId="984" priority="986">
      <formula>"'=Y(G$3&gt;=$E3 , G$3&lt;=$F3)"</formula>
    </cfRule>
  </conditionalFormatting>
  <conditionalFormatting sqref="S66">
    <cfRule type="expression" dxfId="983" priority="985">
      <formula>"'=Y(G$3&gt;=$E3 , G$3&lt;=$F3)"</formula>
    </cfRule>
  </conditionalFormatting>
  <conditionalFormatting sqref="S66">
    <cfRule type="expression" dxfId="982" priority="984">
      <formula>"'=Y(G$3&gt;=$E3 , G$3&lt;=$F3)"</formula>
    </cfRule>
  </conditionalFormatting>
  <conditionalFormatting sqref="S66">
    <cfRule type="expression" dxfId="981" priority="983">
      <formula>"'=Y(G$3&gt;=$E3 , G$3&lt;=$F3)"</formula>
    </cfRule>
  </conditionalFormatting>
  <conditionalFormatting sqref="S66">
    <cfRule type="expression" dxfId="980" priority="982">
      <formula>"'=Y(G$3&gt;=$E3 , G$3&lt;=$F3)"</formula>
    </cfRule>
  </conditionalFormatting>
  <conditionalFormatting sqref="S66">
    <cfRule type="expression" dxfId="979" priority="981">
      <formula>"'=Y(G$3&gt;=$E3 , G$3&lt;=$F3)"</formula>
    </cfRule>
  </conditionalFormatting>
  <conditionalFormatting sqref="S66">
    <cfRule type="expression" dxfId="978" priority="980">
      <formula>"'=Y(G$3&gt;=$E3 , G$3&lt;=$F3)"</formula>
    </cfRule>
  </conditionalFormatting>
  <conditionalFormatting sqref="S66">
    <cfRule type="expression" dxfId="977" priority="979">
      <formula>"'=Y(G$3&gt;=$E3 , G$3&lt;=$F3)"</formula>
    </cfRule>
  </conditionalFormatting>
  <conditionalFormatting sqref="S66">
    <cfRule type="expression" dxfId="976" priority="978">
      <formula>"'=Y(G$3&gt;=$E3 , G$3&lt;=$F3)"</formula>
    </cfRule>
  </conditionalFormatting>
  <conditionalFormatting sqref="S66">
    <cfRule type="expression" dxfId="975" priority="977">
      <formula>"'=Y(G$3&gt;=$E3 , G$3&lt;=$F3)"</formula>
    </cfRule>
  </conditionalFormatting>
  <conditionalFormatting sqref="S66">
    <cfRule type="expression" dxfId="974" priority="976">
      <formula>"'=Y(G$3&gt;=$E3 , G$3&lt;=$F3)"</formula>
    </cfRule>
  </conditionalFormatting>
  <conditionalFormatting sqref="S66">
    <cfRule type="expression" dxfId="973" priority="975">
      <formula>"'=Y(G$3&gt;=$E3 , G$3&lt;=$F3)"</formula>
    </cfRule>
  </conditionalFormatting>
  <conditionalFormatting sqref="S66">
    <cfRule type="expression" dxfId="972" priority="974">
      <formula>"'=Y(G$3&gt;=$E3 , G$3&lt;=$F3)"</formula>
    </cfRule>
  </conditionalFormatting>
  <conditionalFormatting sqref="S66">
    <cfRule type="expression" dxfId="971" priority="973">
      <formula>"'=Y(G$3&gt;=$E3 , G$3&lt;=$F3)"</formula>
    </cfRule>
  </conditionalFormatting>
  <conditionalFormatting sqref="S66">
    <cfRule type="expression" dxfId="970" priority="972">
      <formula>"'=Y(G$3&gt;=$E3 , G$3&lt;=$F3)"</formula>
    </cfRule>
  </conditionalFormatting>
  <conditionalFormatting sqref="S66">
    <cfRule type="expression" dxfId="969" priority="971">
      <formula>"'=Y(G$3&gt;=$E3 , G$3&lt;=$F3)"</formula>
    </cfRule>
  </conditionalFormatting>
  <conditionalFormatting sqref="S66">
    <cfRule type="expression" dxfId="968" priority="970">
      <formula>"'=Y(G$3&gt;=$E3 , G$3&lt;=$F3)"</formula>
    </cfRule>
  </conditionalFormatting>
  <conditionalFormatting sqref="S66">
    <cfRule type="expression" dxfId="967" priority="969">
      <formula>"'=Y(G$3&gt;=$E3 , G$3&lt;=$F3)"</formula>
    </cfRule>
  </conditionalFormatting>
  <conditionalFormatting sqref="S66">
    <cfRule type="expression" dxfId="966" priority="968">
      <formula>"'=Y(G$3&gt;=$E3 , G$3&lt;=$F3)"</formula>
    </cfRule>
  </conditionalFormatting>
  <conditionalFormatting sqref="S66">
    <cfRule type="expression" dxfId="965" priority="967">
      <formula>"'=Y(G$3&gt;=$E3 , G$3&lt;=$F3)"</formula>
    </cfRule>
  </conditionalFormatting>
  <conditionalFormatting sqref="S66">
    <cfRule type="expression" dxfId="964" priority="966">
      <formula>"'=Y(G$3&gt;=$E3 , G$3&lt;=$F3)"</formula>
    </cfRule>
  </conditionalFormatting>
  <conditionalFormatting sqref="S66">
    <cfRule type="expression" dxfId="963" priority="965">
      <formula>"'=Y(G$3&gt;=$E3 , G$3&lt;=$F3)"</formula>
    </cfRule>
  </conditionalFormatting>
  <conditionalFormatting sqref="S66">
    <cfRule type="expression" dxfId="962" priority="964">
      <formula>"'=Y(G$3&gt;=$E3 , G$3&lt;=$F3)"</formula>
    </cfRule>
  </conditionalFormatting>
  <conditionalFormatting sqref="S66">
    <cfRule type="expression" dxfId="961" priority="963">
      <formula>"'=Y(G$3&gt;=$E3 , G$3&lt;=$F3)"</formula>
    </cfRule>
  </conditionalFormatting>
  <conditionalFormatting sqref="S66">
    <cfRule type="expression" dxfId="960" priority="962">
      <formula>"'=Y(G$3&gt;=$E3 , G$3&lt;=$F3)"</formula>
    </cfRule>
  </conditionalFormatting>
  <conditionalFormatting sqref="S66">
    <cfRule type="expression" dxfId="959" priority="961">
      <formula>"'=Y(G$3&gt;=$E3 , G$3&lt;=$F3)"</formula>
    </cfRule>
  </conditionalFormatting>
  <conditionalFormatting sqref="T66">
    <cfRule type="expression" dxfId="958" priority="960">
      <formula>"'=Y(G$3&gt;=$E3 , G$3&lt;=$F3)"</formula>
    </cfRule>
  </conditionalFormatting>
  <conditionalFormatting sqref="T66">
    <cfRule type="expression" dxfId="957" priority="959">
      <formula>"'=Y(G$3&gt;=$E3 , G$3&lt;=$F3)"</formula>
    </cfRule>
  </conditionalFormatting>
  <conditionalFormatting sqref="T66">
    <cfRule type="expression" dxfId="956" priority="958">
      <formula>"'=Y(G$3&gt;=$E3 , G$3&lt;=$F3)"</formula>
    </cfRule>
  </conditionalFormatting>
  <conditionalFormatting sqref="T66">
    <cfRule type="expression" dxfId="955" priority="957">
      <formula>"'=Y(G$3&gt;=$E3 , G$3&lt;=$F3)"</formula>
    </cfRule>
  </conditionalFormatting>
  <conditionalFormatting sqref="T66">
    <cfRule type="expression" dxfId="954" priority="956">
      <formula>"'=Y(G$3&gt;=$E3 , G$3&lt;=$F3)"</formula>
    </cfRule>
  </conditionalFormatting>
  <conditionalFormatting sqref="T66">
    <cfRule type="expression" dxfId="953" priority="955">
      <formula>"'=Y(G$3&gt;=$E3 , G$3&lt;=$F3)"</formula>
    </cfRule>
  </conditionalFormatting>
  <conditionalFormatting sqref="T66">
    <cfRule type="expression" dxfId="952" priority="954">
      <formula>"'=Y(G$3&gt;=$E3 , G$3&lt;=$F3)"</formula>
    </cfRule>
  </conditionalFormatting>
  <conditionalFormatting sqref="T66">
    <cfRule type="expression" dxfId="951" priority="953">
      <formula>"'=Y(G$3&gt;=$E3 , G$3&lt;=$F3)"</formula>
    </cfRule>
  </conditionalFormatting>
  <conditionalFormatting sqref="T66">
    <cfRule type="expression" dxfId="950" priority="952">
      <formula>"'=Y(G$3&gt;=$E3 , G$3&lt;=$F3)"</formula>
    </cfRule>
  </conditionalFormatting>
  <conditionalFormatting sqref="T66">
    <cfRule type="expression" dxfId="949" priority="951">
      <formula>"'=Y(G$3&gt;=$E3 , G$3&lt;=$F3)"</formula>
    </cfRule>
  </conditionalFormatting>
  <conditionalFormatting sqref="T66">
    <cfRule type="expression" dxfId="948" priority="950">
      <formula>"'=Y(G$3&gt;=$E3 , G$3&lt;=$F3)"</formula>
    </cfRule>
  </conditionalFormatting>
  <conditionalFormatting sqref="T66">
    <cfRule type="expression" dxfId="947" priority="949">
      <formula>"'=Y(G$3&gt;=$E3 , G$3&lt;=$F3)"</formula>
    </cfRule>
  </conditionalFormatting>
  <conditionalFormatting sqref="T66">
    <cfRule type="expression" dxfId="946" priority="948">
      <formula>"'=Y(G$3&gt;=$E3 , G$3&lt;=$F3)"</formula>
    </cfRule>
  </conditionalFormatting>
  <conditionalFormatting sqref="T66">
    <cfRule type="expression" dxfId="945" priority="947">
      <formula>"'=Y(G$3&gt;=$E3 , G$3&lt;=$F3)"</formula>
    </cfRule>
  </conditionalFormatting>
  <conditionalFormatting sqref="T66">
    <cfRule type="expression" dxfId="944" priority="946">
      <formula>"'=Y(G$3&gt;=$E3 , G$3&lt;=$F3)"</formula>
    </cfRule>
  </conditionalFormatting>
  <conditionalFormatting sqref="T66">
    <cfRule type="expression" dxfId="943" priority="945">
      <formula>"'=Y(G$3&gt;=$E3 , G$3&lt;=$F3)"</formula>
    </cfRule>
  </conditionalFormatting>
  <conditionalFormatting sqref="T66">
    <cfRule type="expression" dxfId="942" priority="944">
      <formula>"'=Y(G$3&gt;=$E3 , G$3&lt;=$F3)"</formula>
    </cfRule>
  </conditionalFormatting>
  <conditionalFormatting sqref="T66">
    <cfRule type="expression" dxfId="941" priority="943">
      <formula>"'=Y(G$3&gt;=$E3 , G$3&lt;=$F3)"</formula>
    </cfRule>
  </conditionalFormatting>
  <conditionalFormatting sqref="T66">
    <cfRule type="expression" dxfId="940" priority="942">
      <formula>"'=Y(G$3&gt;=$E3 , G$3&lt;=$F3)"</formula>
    </cfRule>
  </conditionalFormatting>
  <conditionalFormatting sqref="T66">
    <cfRule type="expression" dxfId="939" priority="941">
      <formula>"'=Y(G$3&gt;=$E3 , G$3&lt;=$F3)"</formula>
    </cfRule>
  </conditionalFormatting>
  <conditionalFormatting sqref="T66">
    <cfRule type="expression" dxfId="938" priority="940">
      <formula>"'=Y(G$3&gt;=$E3 , G$3&lt;=$F3)"</formula>
    </cfRule>
  </conditionalFormatting>
  <conditionalFormatting sqref="T66">
    <cfRule type="expression" dxfId="937" priority="939">
      <formula>"'=Y(G$3&gt;=$E3 , G$3&lt;=$F3)"</formula>
    </cfRule>
  </conditionalFormatting>
  <conditionalFormatting sqref="T66">
    <cfRule type="expression" dxfId="936" priority="938">
      <formula>"'=Y(G$3&gt;=$E3 , G$3&lt;=$F3)"</formula>
    </cfRule>
  </conditionalFormatting>
  <conditionalFormatting sqref="T66">
    <cfRule type="expression" dxfId="935" priority="937">
      <formula>"'=Y(G$3&gt;=$E3 , G$3&lt;=$F3)"</formula>
    </cfRule>
  </conditionalFormatting>
  <conditionalFormatting sqref="T66">
    <cfRule type="expression" dxfId="934" priority="936">
      <formula>"'=Y(G$3&gt;=$E3 , G$3&lt;=$F3)"</formula>
    </cfRule>
  </conditionalFormatting>
  <conditionalFormatting sqref="T66">
    <cfRule type="expression" dxfId="933" priority="935">
      <formula>"'=Y(G$3&gt;=$E3 , G$3&lt;=$F3)"</formula>
    </cfRule>
  </conditionalFormatting>
  <conditionalFormatting sqref="T66">
    <cfRule type="expression" dxfId="932" priority="934">
      <formula>"'=Y(G$3&gt;=$E3 , G$3&lt;=$F3)"</formula>
    </cfRule>
  </conditionalFormatting>
  <conditionalFormatting sqref="T66">
    <cfRule type="expression" dxfId="931" priority="933">
      <formula>"'=Y(G$3&gt;=$E3 , G$3&lt;=$F3)"</formula>
    </cfRule>
  </conditionalFormatting>
  <conditionalFormatting sqref="T66">
    <cfRule type="expression" dxfId="930" priority="932">
      <formula>"'=Y(G$3&gt;=$E3 , G$3&lt;=$F3)"</formula>
    </cfRule>
  </conditionalFormatting>
  <conditionalFormatting sqref="T66">
    <cfRule type="expression" dxfId="929" priority="931">
      <formula>"'=Y(G$3&gt;=$E3 , G$3&lt;=$F3)"</formula>
    </cfRule>
  </conditionalFormatting>
  <conditionalFormatting sqref="T66">
    <cfRule type="expression" dxfId="928" priority="930">
      <formula>"'=Y(G$3&gt;=$E3 , G$3&lt;=$F3)"</formula>
    </cfRule>
  </conditionalFormatting>
  <conditionalFormatting sqref="T66">
    <cfRule type="expression" dxfId="927" priority="929">
      <formula>"'=Y(G$3&gt;=$E3 , G$3&lt;=$F3)"</formula>
    </cfRule>
  </conditionalFormatting>
  <conditionalFormatting sqref="T66">
    <cfRule type="expression" dxfId="926" priority="928">
      <formula>"'=Y(G$3&gt;=$E3 , G$3&lt;=$F3)"</formula>
    </cfRule>
  </conditionalFormatting>
  <conditionalFormatting sqref="T66">
    <cfRule type="expression" dxfId="925" priority="927">
      <formula>"'=Y(G$3&gt;=$E3 , G$3&lt;=$F3)"</formula>
    </cfRule>
  </conditionalFormatting>
  <conditionalFormatting sqref="T66">
    <cfRule type="expression" dxfId="924" priority="926">
      <formula>"'=Y(G$3&gt;=$E3 , G$3&lt;=$F3)"</formula>
    </cfRule>
  </conditionalFormatting>
  <conditionalFormatting sqref="T66">
    <cfRule type="expression" dxfId="923" priority="925">
      <formula>"'=Y(G$3&gt;=$E3 , G$3&lt;=$F3)"</formula>
    </cfRule>
  </conditionalFormatting>
  <conditionalFormatting sqref="T66">
    <cfRule type="expression" dxfId="922" priority="924">
      <formula>"'=Y(G$3&gt;=$E3 , G$3&lt;=$F3)"</formula>
    </cfRule>
  </conditionalFormatting>
  <conditionalFormatting sqref="T66">
    <cfRule type="expression" dxfId="921" priority="923">
      <formula>"'=Y(G$3&gt;=$E3 , G$3&lt;=$F3)"</formula>
    </cfRule>
  </conditionalFormatting>
  <conditionalFormatting sqref="T66">
    <cfRule type="expression" dxfId="920" priority="922">
      <formula>"'=Y(G$3&gt;=$E3 , G$3&lt;=$F3)"</formula>
    </cfRule>
  </conditionalFormatting>
  <conditionalFormatting sqref="T66">
    <cfRule type="expression" dxfId="919" priority="921">
      <formula>"'=Y(G$3&gt;=$E3 , G$3&lt;=$F3)"</formula>
    </cfRule>
  </conditionalFormatting>
  <conditionalFormatting sqref="T66">
    <cfRule type="expression" dxfId="918" priority="920">
      <formula>"'=Y(G$3&gt;=$E3 , G$3&lt;=$F3)"</formula>
    </cfRule>
  </conditionalFormatting>
  <conditionalFormatting sqref="T66">
    <cfRule type="expression" dxfId="917" priority="919">
      <formula>"'=Y(G$3&gt;=$E3 , G$3&lt;=$F3)"</formula>
    </cfRule>
  </conditionalFormatting>
  <conditionalFormatting sqref="T66">
    <cfRule type="expression" dxfId="916" priority="918">
      <formula>"'=Y(G$3&gt;=$E3 , G$3&lt;=$F3)"</formula>
    </cfRule>
  </conditionalFormatting>
  <conditionalFormatting sqref="T66">
    <cfRule type="expression" dxfId="915" priority="917">
      <formula>"'=Y(G$3&gt;=$E3 , G$3&lt;=$F3)"</formula>
    </cfRule>
  </conditionalFormatting>
  <conditionalFormatting sqref="T66">
    <cfRule type="expression" dxfId="914" priority="916">
      <formula>"'=Y(G$3&gt;=$E3 , G$3&lt;=$F3)"</formula>
    </cfRule>
  </conditionalFormatting>
  <conditionalFormatting sqref="T66">
    <cfRule type="expression" dxfId="913" priority="915">
      <formula>"'=Y(G$3&gt;=$E3 , G$3&lt;=$F3)"</formula>
    </cfRule>
  </conditionalFormatting>
  <conditionalFormatting sqref="T66">
    <cfRule type="expression" dxfId="912" priority="914">
      <formula>"'=Y(G$3&gt;=$E3 , G$3&lt;=$F3)"</formula>
    </cfRule>
  </conditionalFormatting>
  <conditionalFormatting sqref="T66">
    <cfRule type="expression" dxfId="911" priority="913">
      <formula>"'=Y(G$3&gt;=$E3 , G$3&lt;=$F3)"</formula>
    </cfRule>
  </conditionalFormatting>
  <conditionalFormatting sqref="T66">
    <cfRule type="expression" dxfId="910" priority="912">
      <formula>"'=Y(G$3&gt;=$E3 , G$3&lt;=$F3)"</formula>
    </cfRule>
  </conditionalFormatting>
  <conditionalFormatting sqref="T66">
    <cfRule type="expression" dxfId="909" priority="911">
      <formula>"'=Y(G$3&gt;=$E3 , G$3&lt;=$F3)"</formula>
    </cfRule>
  </conditionalFormatting>
  <conditionalFormatting sqref="T66">
    <cfRule type="expression" dxfId="908" priority="910">
      <formula>"'=Y(G$3&gt;=$E3 , G$3&lt;=$F3)"</formula>
    </cfRule>
  </conditionalFormatting>
  <conditionalFormatting sqref="T66">
    <cfRule type="expression" dxfId="907" priority="909">
      <formula>"'=Y(G$3&gt;=$E3 , G$3&lt;=$F3)"</formula>
    </cfRule>
  </conditionalFormatting>
  <conditionalFormatting sqref="T66">
    <cfRule type="expression" dxfId="906" priority="908">
      <formula>"'=Y(G$3&gt;=$E3 , G$3&lt;=$F3)"</formula>
    </cfRule>
  </conditionalFormatting>
  <conditionalFormatting sqref="T66">
    <cfRule type="expression" dxfId="905" priority="907">
      <formula>"'=Y(G$3&gt;=$E3 , G$3&lt;=$F3)"</formula>
    </cfRule>
  </conditionalFormatting>
  <conditionalFormatting sqref="T66">
    <cfRule type="expression" dxfId="904" priority="906">
      <formula>"'=Y(G$3&gt;=$E3 , G$3&lt;=$F3)"</formula>
    </cfRule>
  </conditionalFormatting>
  <conditionalFormatting sqref="T66">
    <cfRule type="expression" dxfId="903" priority="905">
      <formula>"'=Y(G$3&gt;=$E3 , G$3&lt;=$F3)"</formula>
    </cfRule>
  </conditionalFormatting>
  <conditionalFormatting sqref="T66">
    <cfRule type="expression" dxfId="902" priority="904">
      <formula>"'=Y(G$3&gt;=$E3 , G$3&lt;=$F3)"</formula>
    </cfRule>
  </conditionalFormatting>
  <conditionalFormatting sqref="T66">
    <cfRule type="expression" dxfId="901" priority="903">
      <formula>"'=Y(G$3&gt;=$E3 , G$3&lt;=$F3)"</formula>
    </cfRule>
  </conditionalFormatting>
  <conditionalFormatting sqref="N10">
    <cfRule type="expression" dxfId="900" priority="902">
      <formula>"'=Y(G$3&gt;=$E3 , G$3&lt;=$F3)"</formula>
    </cfRule>
  </conditionalFormatting>
  <conditionalFormatting sqref="N10">
    <cfRule type="expression" dxfId="899" priority="901">
      <formula>"'=Y(G$3&gt;=$E3 , G$3&lt;=$F3)"</formula>
    </cfRule>
  </conditionalFormatting>
  <conditionalFormatting sqref="N10">
    <cfRule type="expression" dxfId="898" priority="900">
      <formula>"'=Y(G$3&gt;=$E3 , G$3&lt;=$F3)"</formula>
    </cfRule>
  </conditionalFormatting>
  <conditionalFormatting sqref="N10">
    <cfRule type="expression" dxfId="897" priority="899">
      <formula>"'=Y(G$3&gt;=$E3 , G$3&lt;=$F3)"</formula>
    </cfRule>
  </conditionalFormatting>
  <conditionalFormatting sqref="N10">
    <cfRule type="expression" dxfId="896" priority="898">
      <formula>"'=Y(G$3&gt;=$E3 , G$3&lt;=$F3)"</formula>
    </cfRule>
  </conditionalFormatting>
  <conditionalFormatting sqref="N10">
    <cfRule type="expression" dxfId="895" priority="897">
      <formula>"'=Y(G$3&gt;=$E3 , G$3&lt;=$F3)"</formula>
    </cfRule>
  </conditionalFormatting>
  <conditionalFormatting sqref="N10">
    <cfRule type="expression" dxfId="894" priority="896">
      <formula>"'=Y(G$3&gt;=$E3 , G$3&lt;=$F3)"</formula>
    </cfRule>
  </conditionalFormatting>
  <conditionalFormatting sqref="N10">
    <cfRule type="expression" dxfId="893" priority="895">
      <formula>"'=Y(G$3&gt;=$E3 , G$3&lt;=$F3)"</formula>
    </cfRule>
  </conditionalFormatting>
  <conditionalFormatting sqref="N10">
    <cfRule type="expression" dxfId="892" priority="894">
      <formula>"'=Y(G$3&gt;=$E3 , G$3&lt;=$F3)"</formula>
    </cfRule>
  </conditionalFormatting>
  <conditionalFormatting sqref="N10">
    <cfRule type="expression" dxfId="891" priority="893">
      <formula>"'=Y(G$3&gt;=$E3 , G$3&lt;=$F3)"</formula>
    </cfRule>
  </conditionalFormatting>
  <conditionalFormatting sqref="N10">
    <cfRule type="expression" dxfId="890" priority="892">
      <formula>"'=Y(G$3&gt;=$E3 , G$3&lt;=$F3)"</formula>
    </cfRule>
  </conditionalFormatting>
  <conditionalFormatting sqref="N10">
    <cfRule type="expression" dxfId="889" priority="891">
      <formula>"'=Y(G$3&gt;=$E3 , G$3&lt;=$F3)"</formula>
    </cfRule>
  </conditionalFormatting>
  <conditionalFormatting sqref="N10">
    <cfRule type="expression" dxfId="888" priority="890">
      <formula>"'=Y(G$3&gt;=$E3 , G$3&lt;=$F3)"</formula>
    </cfRule>
  </conditionalFormatting>
  <conditionalFormatting sqref="N10">
    <cfRule type="expression" dxfId="887" priority="889">
      <formula>"'=Y(G$3&gt;=$E3 , G$3&lt;=$F3)"</formula>
    </cfRule>
  </conditionalFormatting>
  <conditionalFormatting sqref="N10">
    <cfRule type="expression" dxfId="886" priority="888">
      <formula>"'=Y(G$3&gt;=$E3 , G$3&lt;=$F3)"</formula>
    </cfRule>
  </conditionalFormatting>
  <conditionalFormatting sqref="N10">
    <cfRule type="expression" dxfId="885" priority="887">
      <formula>"'=Y(G$3&gt;=$E3 , G$3&lt;=$F3)"</formula>
    </cfRule>
  </conditionalFormatting>
  <conditionalFormatting sqref="N10">
    <cfRule type="expression" dxfId="884" priority="886">
      <formula>"'=Y(G$3&gt;=$E3 , G$3&lt;=$F3)"</formula>
    </cfRule>
  </conditionalFormatting>
  <conditionalFormatting sqref="O10">
    <cfRule type="expression" dxfId="883" priority="885">
      <formula>"'=Y(G$3&gt;=$E3 , G$3&lt;=$F3)"</formula>
    </cfRule>
  </conditionalFormatting>
  <conditionalFormatting sqref="O10">
    <cfRule type="expression" dxfId="882" priority="884">
      <formula>"'=Y(G$3&gt;=$E3 , G$3&lt;=$F3)"</formula>
    </cfRule>
  </conditionalFormatting>
  <conditionalFormatting sqref="O10">
    <cfRule type="expression" dxfId="881" priority="883">
      <formula>"'=Y(G$3&gt;=$E3 , G$3&lt;=$F3)"</formula>
    </cfRule>
  </conditionalFormatting>
  <conditionalFormatting sqref="O10">
    <cfRule type="expression" dxfId="880" priority="882">
      <formula>"'=Y(G$3&gt;=$E3 , G$3&lt;=$F3)"</formula>
    </cfRule>
  </conditionalFormatting>
  <conditionalFormatting sqref="O10">
    <cfRule type="expression" dxfId="879" priority="881">
      <formula>"'=Y(G$3&gt;=$E3 , G$3&lt;=$F3)"</formula>
    </cfRule>
  </conditionalFormatting>
  <conditionalFormatting sqref="O10">
    <cfRule type="expression" dxfId="878" priority="880">
      <formula>"'=Y(G$3&gt;=$E3 , G$3&lt;=$F3)"</formula>
    </cfRule>
  </conditionalFormatting>
  <conditionalFormatting sqref="O10">
    <cfRule type="expression" dxfId="877" priority="879">
      <formula>"'=Y(G$3&gt;=$E3 , G$3&lt;=$F3)"</formula>
    </cfRule>
  </conditionalFormatting>
  <conditionalFormatting sqref="O10">
    <cfRule type="expression" dxfId="876" priority="878">
      <formula>"'=Y(G$3&gt;=$E3 , G$3&lt;=$F3)"</formula>
    </cfRule>
  </conditionalFormatting>
  <conditionalFormatting sqref="O10">
    <cfRule type="expression" dxfId="875" priority="877">
      <formula>"'=Y(G$3&gt;=$E3 , G$3&lt;=$F3)"</formula>
    </cfRule>
  </conditionalFormatting>
  <conditionalFormatting sqref="O10">
    <cfRule type="expression" dxfId="874" priority="876">
      <formula>"'=Y(G$3&gt;=$E3 , G$3&lt;=$F3)"</formula>
    </cfRule>
  </conditionalFormatting>
  <conditionalFormatting sqref="O10">
    <cfRule type="expression" dxfId="873" priority="875">
      <formula>"'=Y(G$3&gt;=$E3 , G$3&lt;=$F3)"</formula>
    </cfRule>
  </conditionalFormatting>
  <conditionalFormatting sqref="O10">
    <cfRule type="expression" dxfId="872" priority="874">
      <formula>"'=Y(G$3&gt;=$E3 , G$3&lt;=$F3)"</formula>
    </cfRule>
  </conditionalFormatting>
  <conditionalFormatting sqref="O10">
    <cfRule type="expression" dxfId="871" priority="873">
      <formula>"'=Y(G$3&gt;=$E3 , G$3&lt;=$F3)"</formula>
    </cfRule>
  </conditionalFormatting>
  <conditionalFormatting sqref="O10">
    <cfRule type="expression" dxfId="870" priority="872">
      <formula>"'=Y(G$3&gt;=$E3 , G$3&lt;=$F3)"</formula>
    </cfRule>
  </conditionalFormatting>
  <conditionalFormatting sqref="O10">
    <cfRule type="expression" dxfId="869" priority="871">
      <formula>"'=Y(G$3&gt;=$E3 , G$3&lt;=$F3)"</formula>
    </cfRule>
  </conditionalFormatting>
  <conditionalFormatting sqref="O10">
    <cfRule type="expression" dxfId="868" priority="870">
      <formula>"'=Y(G$3&gt;=$E3 , G$3&lt;=$F3)"</formula>
    </cfRule>
  </conditionalFormatting>
  <conditionalFormatting sqref="O10">
    <cfRule type="expression" dxfId="867" priority="869">
      <formula>"'=Y(G$3&gt;=$E3 , G$3&lt;=$F3)"</formula>
    </cfRule>
  </conditionalFormatting>
  <conditionalFormatting sqref="N28:O28">
    <cfRule type="expression" dxfId="866" priority="868">
      <formula>"'=Y(G$3&gt;=$E3 , G$3&lt;=$F3)"</formula>
    </cfRule>
  </conditionalFormatting>
  <conditionalFormatting sqref="N28:O28">
    <cfRule type="expression" dxfId="865" priority="867">
      <formula>"'=Y(G$3&gt;=$E3 , G$3&lt;=$F3)"</formula>
    </cfRule>
  </conditionalFormatting>
  <conditionalFormatting sqref="N28:O28">
    <cfRule type="expression" dxfId="864" priority="866">
      <formula>"'=Y(G$3&gt;=$E3 , G$3&lt;=$F3)"</formula>
    </cfRule>
  </conditionalFormatting>
  <conditionalFormatting sqref="N28:O28">
    <cfRule type="expression" dxfId="863" priority="865">
      <formula>"'=Y(G$3&gt;=$E3 , G$3&lt;=$F3)"</formula>
    </cfRule>
  </conditionalFormatting>
  <conditionalFormatting sqref="N28:O28">
    <cfRule type="expression" dxfId="862" priority="864">
      <formula>"'=Y(G$3&gt;=$E3 , G$3&lt;=$F3)"</formula>
    </cfRule>
  </conditionalFormatting>
  <conditionalFormatting sqref="N28:O28">
    <cfRule type="expression" dxfId="861" priority="863">
      <formula>"'=Y(G$3&gt;=$E3 , G$3&lt;=$F3)"</formula>
    </cfRule>
  </conditionalFormatting>
  <conditionalFormatting sqref="N28:O28">
    <cfRule type="expression" dxfId="860" priority="862">
      <formula>"'=Y(G$3&gt;=$E3 , G$3&lt;=$F3)"</formula>
    </cfRule>
  </conditionalFormatting>
  <conditionalFormatting sqref="N28:O28">
    <cfRule type="expression" dxfId="859" priority="861">
      <formula>"'=Y(G$3&gt;=$E3 , G$3&lt;=$F3)"</formula>
    </cfRule>
  </conditionalFormatting>
  <conditionalFormatting sqref="N28:O28">
    <cfRule type="expression" dxfId="858" priority="860">
      <formula>"'=Y(G$3&gt;=$E3 , G$3&lt;=$F3)"</formula>
    </cfRule>
  </conditionalFormatting>
  <conditionalFormatting sqref="N28:O28">
    <cfRule type="expression" dxfId="857" priority="859">
      <formula>"'=Y(G$3&gt;=$E3 , G$3&lt;=$F3)"</formula>
    </cfRule>
  </conditionalFormatting>
  <conditionalFormatting sqref="N28:O28">
    <cfRule type="expression" dxfId="856" priority="858">
      <formula>"'=Y(G$3&gt;=$E3 , G$3&lt;=$F3)"</formula>
    </cfRule>
  </conditionalFormatting>
  <conditionalFormatting sqref="N28:O28">
    <cfRule type="expression" dxfId="855" priority="857">
      <formula>"'=Y(G$3&gt;=$E3 , G$3&lt;=$F3)"</formula>
    </cfRule>
  </conditionalFormatting>
  <conditionalFormatting sqref="N28:O28">
    <cfRule type="expression" dxfId="854" priority="856">
      <formula>"'=Y(G$3&gt;=$E3 , G$3&lt;=$F3)"</formula>
    </cfRule>
  </conditionalFormatting>
  <conditionalFormatting sqref="N28:O28">
    <cfRule type="expression" dxfId="853" priority="855">
      <formula>"'=Y(G$3&gt;=$E3 , G$3&lt;=$F3)"</formula>
    </cfRule>
  </conditionalFormatting>
  <conditionalFormatting sqref="N28:O28">
    <cfRule type="expression" dxfId="852" priority="854">
      <formula>"'=Y(G$3&gt;=$E3 , G$3&lt;=$F3)"</formula>
    </cfRule>
  </conditionalFormatting>
  <conditionalFormatting sqref="N28:O28">
    <cfRule type="expression" dxfId="851" priority="853">
      <formula>"'=Y(G$3&gt;=$E3 , G$3&lt;=$F3)"</formula>
    </cfRule>
  </conditionalFormatting>
  <conditionalFormatting sqref="N28:O28">
    <cfRule type="expression" dxfId="850" priority="852">
      <formula>"'=Y(G$3&gt;=$E3 , G$3&lt;=$F3)"</formula>
    </cfRule>
  </conditionalFormatting>
  <conditionalFormatting sqref="N28:O28">
    <cfRule type="expression" dxfId="849" priority="851">
      <formula>"'=Y(G$3&gt;=$E3 , G$3&lt;=$F3)"</formula>
    </cfRule>
  </conditionalFormatting>
  <conditionalFormatting sqref="O18:Q18">
    <cfRule type="expression" dxfId="848" priority="850">
      <formula>"'=Y(G$3&gt;=$E3 , G$3&lt;=$F3)"</formula>
    </cfRule>
  </conditionalFormatting>
  <conditionalFormatting sqref="O18:Q18">
    <cfRule type="expression" dxfId="847" priority="849">
      <formula>"'=Y(G$3&gt;=$E3 , G$3&lt;=$F3)"</formula>
    </cfRule>
  </conditionalFormatting>
  <conditionalFormatting sqref="O18:Q18">
    <cfRule type="expression" dxfId="846" priority="848">
      <formula>"'=Y(G$3&gt;=$E3 , G$3&lt;=$F3)"</formula>
    </cfRule>
  </conditionalFormatting>
  <conditionalFormatting sqref="O18:Q18">
    <cfRule type="expression" dxfId="845" priority="847">
      <formula>"'=Y(G$3&gt;=$E3 , G$3&lt;=$F3)"</formula>
    </cfRule>
  </conditionalFormatting>
  <conditionalFormatting sqref="O18:Q18">
    <cfRule type="expression" dxfId="844" priority="846">
      <formula>"'=Y(G$3&gt;=$E3 , G$3&lt;=$F3)"</formula>
    </cfRule>
  </conditionalFormatting>
  <conditionalFormatting sqref="O18:Q18">
    <cfRule type="expression" dxfId="843" priority="845">
      <formula>"'=Y(G$3&gt;=$E3 , G$3&lt;=$F3)"</formula>
    </cfRule>
  </conditionalFormatting>
  <conditionalFormatting sqref="O18:Q18">
    <cfRule type="expression" dxfId="842" priority="844">
      <formula>"'=Y(G$3&gt;=$E3 , G$3&lt;=$F3)"</formula>
    </cfRule>
  </conditionalFormatting>
  <conditionalFormatting sqref="O18:Q18">
    <cfRule type="expression" dxfId="841" priority="843">
      <formula>"'=Y(G$3&gt;=$E3 , G$3&lt;=$F3)"</formula>
    </cfRule>
  </conditionalFormatting>
  <conditionalFormatting sqref="O18:Q18">
    <cfRule type="expression" dxfId="840" priority="842">
      <formula>"'=Y(G$3&gt;=$E3 , G$3&lt;=$F3)"</formula>
    </cfRule>
  </conditionalFormatting>
  <conditionalFormatting sqref="O18:Q18">
    <cfRule type="expression" dxfId="839" priority="841">
      <formula>"'=Y(G$3&gt;=$E3 , G$3&lt;=$F3)"</formula>
    </cfRule>
  </conditionalFormatting>
  <conditionalFormatting sqref="O18:Q18">
    <cfRule type="expression" dxfId="838" priority="840">
      <formula>"'=Y(G$3&gt;=$E3 , G$3&lt;=$F3)"</formula>
    </cfRule>
  </conditionalFormatting>
  <conditionalFormatting sqref="O18:Q18">
    <cfRule type="expression" dxfId="837" priority="839">
      <formula>"'=Y(G$3&gt;=$E3 , G$3&lt;=$F3)"</formula>
    </cfRule>
  </conditionalFormatting>
  <conditionalFormatting sqref="O18:Q18">
    <cfRule type="expression" dxfId="836" priority="838">
      <formula>"'=Y(G$3&gt;=$E3 , G$3&lt;=$F3)"</formula>
    </cfRule>
  </conditionalFormatting>
  <conditionalFormatting sqref="O18:Q18">
    <cfRule type="expression" dxfId="835" priority="837">
      <formula>"'=Y(G$3&gt;=$E3 , G$3&lt;=$F3)"</formula>
    </cfRule>
  </conditionalFormatting>
  <conditionalFormatting sqref="O18:Q18">
    <cfRule type="expression" dxfId="834" priority="836">
      <formula>"'=Y(G$3&gt;=$E3 , G$3&lt;=$F3)"</formula>
    </cfRule>
  </conditionalFormatting>
  <conditionalFormatting sqref="O18:Q18">
    <cfRule type="expression" dxfId="833" priority="835">
      <formula>"'=Y(G$3&gt;=$E3 , G$3&lt;=$F3)"</formula>
    </cfRule>
  </conditionalFormatting>
  <conditionalFormatting sqref="O18:Q18">
    <cfRule type="expression" dxfId="832" priority="834">
      <formula>"'=Y(G$3&gt;=$E3 , G$3&lt;=$F3)"</formula>
    </cfRule>
  </conditionalFormatting>
  <conditionalFormatting sqref="O18:Q18">
    <cfRule type="expression" dxfId="831" priority="833">
      <formula>"'=Y(G$3&gt;=$E3 , G$3&lt;=$F3)"</formula>
    </cfRule>
  </conditionalFormatting>
  <conditionalFormatting sqref="Q40">
    <cfRule type="expression" dxfId="830" priority="832">
      <formula>"'=Y(G$3&gt;=$E3 , G$3&lt;=$F3)"</formula>
    </cfRule>
  </conditionalFormatting>
  <conditionalFormatting sqref="Q40">
    <cfRule type="expression" dxfId="829" priority="831">
      <formula>"'=Y(G$3&gt;=$E3 , G$3&lt;=$F3)"</formula>
    </cfRule>
  </conditionalFormatting>
  <conditionalFormatting sqref="Q40">
    <cfRule type="expression" dxfId="828" priority="830">
      <formula>"'=Y(G$3&gt;=$E3 , G$3&lt;=$F3)"</formula>
    </cfRule>
  </conditionalFormatting>
  <conditionalFormatting sqref="Q40">
    <cfRule type="expression" dxfId="827" priority="829">
      <formula>"'=Y(G$3&gt;=$E3 , G$3&lt;=$F3)"</formula>
    </cfRule>
  </conditionalFormatting>
  <conditionalFormatting sqref="Q40">
    <cfRule type="expression" dxfId="826" priority="828">
      <formula>"'=Y(G$3&gt;=$E3 , G$3&lt;=$F3)"</formula>
    </cfRule>
  </conditionalFormatting>
  <conditionalFormatting sqref="Q40">
    <cfRule type="expression" dxfId="825" priority="827">
      <formula>"'=Y(G$3&gt;=$E3 , G$3&lt;=$F3)"</formula>
    </cfRule>
  </conditionalFormatting>
  <conditionalFormatting sqref="Q40">
    <cfRule type="expression" dxfId="824" priority="826">
      <formula>"'=Y(G$3&gt;=$E3 , G$3&lt;=$F3)"</formula>
    </cfRule>
  </conditionalFormatting>
  <conditionalFormatting sqref="Q40">
    <cfRule type="expression" dxfId="823" priority="825">
      <formula>"'=Y(G$3&gt;=$E3 , G$3&lt;=$F3)"</formula>
    </cfRule>
  </conditionalFormatting>
  <conditionalFormatting sqref="Q40">
    <cfRule type="expression" dxfId="822" priority="824">
      <formula>"'=Y(G$3&gt;=$E3 , G$3&lt;=$F3)"</formula>
    </cfRule>
  </conditionalFormatting>
  <conditionalFormatting sqref="Q40">
    <cfRule type="expression" dxfId="821" priority="823">
      <formula>"'=Y(G$3&gt;=$E3 , G$3&lt;=$F3)"</formula>
    </cfRule>
  </conditionalFormatting>
  <conditionalFormatting sqref="Q40">
    <cfRule type="expression" dxfId="820" priority="822">
      <formula>"'=Y(G$3&gt;=$E3 , G$3&lt;=$F3)"</formula>
    </cfRule>
  </conditionalFormatting>
  <conditionalFormatting sqref="Q40">
    <cfRule type="expression" dxfId="819" priority="821">
      <formula>"'=Y(G$3&gt;=$E3 , G$3&lt;=$F3)"</formula>
    </cfRule>
  </conditionalFormatting>
  <conditionalFormatting sqref="Q40">
    <cfRule type="expression" dxfId="818" priority="820">
      <formula>"'=Y(G$3&gt;=$E3 , G$3&lt;=$F3)"</formula>
    </cfRule>
  </conditionalFormatting>
  <conditionalFormatting sqref="Q40">
    <cfRule type="expression" dxfId="817" priority="819">
      <formula>"'=Y(G$3&gt;=$E3 , G$3&lt;=$F3)"</formula>
    </cfRule>
  </conditionalFormatting>
  <conditionalFormatting sqref="Q40">
    <cfRule type="expression" dxfId="816" priority="818">
      <formula>"'=Y(G$3&gt;=$E3 , G$3&lt;=$F3)"</formula>
    </cfRule>
  </conditionalFormatting>
  <conditionalFormatting sqref="Q40">
    <cfRule type="expression" dxfId="815" priority="817">
      <formula>"'=Y(G$3&gt;=$E3 , G$3&lt;=$F3)"</formula>
    </cfRule>
  </conditionalFormatting>
  <conditionalFormatting sqref="Q40">
    <cfRule type="expression" dxfId="814" priority="816">
      <formula>"'=Y(G$3&gt;=$E3 , G$3&lt;=$F3)"</formula>
    </cfRule>
  </conditionalFormatting>
  <conditionalFormatting sqref="Q40">
    <cfRule type="expression" dxfId="813" priority="815">
      <formula>"'=Y(G$3&gt;=$E3 , G$3&lt;=$F3)"</formula>
    </cfRule>
  </conditionalFormatting>
  <conditionalFormatting sqref="O40:P40">
    <cfRule type="expression" dxfId="812" priority="814">
      <formula>"'=Y(G$3&gt;=$E3 , G$3&lt;=$F3)"</formula>
    </cfRule>
  </conditionalFormatting>
  <conditionalFormatting sqref="O40:Q40">
    <cfRule type="expression" dxfId="811" priority="813">
      <formula>"'=Y(G$3&gt;=$E3 , G$3&lt;=$F3)"</formula>
    </cfRule>
  </conditionalFormatting>
  <conditionalFormatting sqref="O40:Q40">
    <cfRule type="expression" dxfId="810" priority="812">
      <formula>"'=Y(G$3&gt;=$E3 , G$3&lt;=$F3)"</formula>
    </cfRule>
  </conditionalFormatting>
  <conditionalFormatting sqref="O40:Q40">
    <cfRule type="expression" dxfId="809" priority="811">
      <formula>"'=Y(G$3&gt;=$E3 , G$3&lt;=$F3)"</formula>
    </cfRule>
  </conditionalFormatting>
  <conditionalFormatting sqref="O40:Q40">
    <cfRule type="expression" dxfId="808" priority="810">
      <formula>"'=Y(G$3&gt;=$E3 , G$3&lt;=$F3)"</formula>
    </cfRule>
  </conditionalFormatting>
  <conditionalFormatting sqref="O40:Q40">
    <cfRule type="expression" dxfId="807" priority="809">
      <formula>"'=Y(G$3&gt;=$E3 , G$3&lt;=$F3)"</formula>
    </cfRule>
  </conditionalFormatting>
  <conditionalFormatting sqref="O40:Q40">
    <cfRule type="expression" dxfId="806" priority="808">
      <formula>"'=Y(G$3&gt;=$E3 , G$3&lt;=$F3)"</formula>
    </cfRule>
  </conditionalFormatting>
  <conditionalFormatting sqref="O40:Q40">
    <cfRule type="expression" dxfId="805" priority="807">
      <formula>"'=Y(G$3&gt;=$E3 , G$3&lt;=$F3)"</formula>
    </cfRule>
  </conditionalFormatting>
  <conditionalFormatting sqref="O40:Q40">
    <cfRule type="expression" dxfId="804" priority="806">
      <formula>"'=Y(G$3&gt;=$E3 , G$3&lt;=$F3)"</formula>
    </cfRule>
  </conditionalFormatting>
  <conditionalFormatting sqref="O40:Q40">
    <cfRule type="expression" dxfId="803" priority="805">
      <formula>"'=Y(G$3&gt;=$E3 , G$3&lt;=$F3)"</formula>
    </cfRule>
  </conditionalFormatting>
  <conditionalFormatting sqref="O40:Q40">
    <cfRule type="expression" dxfId="802" priority="804">
      <formula>"'=Y(G$3&gt;=$E3 , G$3&lt;=$F3)"</formula>
    </cfRule>
  </conditionalFormatting>
  <conditionalFormatting sqref="O40:Q40">
    <cfRule type="expression" dxfId="801" priority="803">
      <formula>"'=Y(G$3&gt;=$E3 , G$3&lt;=$F3)"</formula>
    </cfRule>
  </conditionalFormatting>
  <conditionalFormatting sqref="O40:Q40">
    <cfRule type="expression" dxfId="800" priority="802">
      <formula>"'=Y(G$3&gt;=$E3 , G$3&lt;=$F3)"</formula>
    </cfRule>
  </conditionalFormatting>
  <conditionalFormatting sqref="O40:Q40">
    <cfRule type="expression" dxfId="799" priority="801">
      <formula>"'=Y(G$3&gt;=$E3 , G$3&lt;=$F3)"</formula>
    </cfRule>
  </conditionalFormatting>
  <conditionalFormatting sqref="O40:Q40">
    <cfRule type="expression" dxfId="798" priority="800">
      <formula>"'=Y(G$3&gt;=$E3 , G$3&lt;=$F3)"</formula>
    </cfRule>
  </conditionalFormatting>
  <conditionalFormatting sqref="O40:Q40">
    <cfRule type="expression" dxfId="797" priority="799">
      <formula>"'=Y(G$3&gt;=$E3 , G$3&lt;=$F3)"</formula>
    </cfRule>
  </conditionalFormatting>
  <conditionalFormatting sqref="O40:Q40">
    <cfRule type="expression" dxfId="796" priority="798">
      <formula>"'=Y(G$3&gt;=$E3 , G$3&lt;=$F3)"</formula>
    </cfRule>
  </conditionalFormatting>
  <conditionalFormatting sqref="O40:Q40">
    <cfRule type="expression" dxfId="795" priority="797">
      <formula>"'=Y(G$3&gt;=$E3 , G$3&lt;=$F3)"</formula>
    </cfRule>
  </conditionalFormatting>
  <conditionalFormatting sqref="O40:Q40">
    <cfRule type="expression" dxfId="794" priority="796">
      <formula>"'=Y(G$3&gt;=$E3 , G$3&lt;=$F3)"</formula>
    </cfRule>
  </conditionalFormatting>
  <conditionalFormatting sqref="R40">
    <cfRule type="expression" dxfId="793" priority="795">
      <formula>"'=Y(G$3&gt;=$E3 , G$3&lt;=$F3)"</formula>
    </cfRule>
  </conditionalFormatting>
  <conditionalFormatting sqref="R40">
    <cfRule type="expression" dxfId="792" priority="794">
      <formula>"'=Y(G$3&gt;=$E3 , G$3&lt;=$F3)"</formula>
    </cfRule>
  </conditionalFormatting>
  <conditionalFormatting sqref="R40">
    <cfRule type="expression" dxfId="791" priority="793">
      <formula>"'=Y(G$3&gt;=$E3 , G$3&lt;=$F3)"</formula>
    </cfRule>
  </conditionalFormatting>
  <conditionalFormatting sqref="R40">
    <cfRule type="expression" dxfId="790" priority="792">
      <formula>"'=Y(G$3&gt;=$E3 , G$3&lt;=$F3)"</formula>
    </cfRule>
  </conditionalFormatting>
  <conditionalFormatting sqref="R40">
    <cfRule type="expression" dxfId="789" priority="791">
      <formula>"'=Y(G$3&gt;=$E3 , G$3&lt;=$F3)"</formula>
    </cfRule>
  </conditionalFormatting>
  <conditionalFormatting sqref="R40">
    <cfRule type="expression" dxfId="788" priority="790">
      <formula>"'=Y(G$3&gt;=$E3 , G$3&lt;=$F3)"</formula>
    </cfRule>
  </conditionalFormatting>
  <conditionalFormatting sqref="R40">
    <cfRule type="expression" dxfId="787" priority="789">
      <formula>"'=Y(G$3&gt;=$E3 , G$3&lt;=$F3)"</formula>
    </cfRule>
  </conditionalFormatting>
  <conditionalFormatting sqref="R40">
    <cfRule type="expression" dxfId="786" priority="788">
      <formula>"'=Y(G$3&gt;=$E3 , G$3&lt;=$F3)"</formula>
    </cfRule>
  </conditionalFormatting>
  <conditionalFormatting sqref="R40">
    <cfRule type="expression" dxfId="785" priority="787">
      <formula>"'=Y(G$3&gt;=$E3 , G$3&lt;=$F3)"</formula>
    </cfRule>
  </conditionalFormatting>
  <conditionalFormatting sqref="R40">
    <cfRule type="expression" dxfId="784" priority="786">
      <formula>"'=Y(G$3&gt;=$E3 , G$3&lt;=$F3)"</formula>
    </cfRule>
  </conditionalFormatting>
  <conditionalFormatting sqref="R40">
    <cfRule type="expression" dxfId="783" priority="785">
      <formula>"'=Y(G$3&gt;=$E3 , G$3&lt;=$F3)"</formula>
    </cfRule>
  </conditionalFormatting>
  <conditionalFormatting sqref="R40">
    <cfRule type="expression" dxfId="782" priority="784">
      <formula>"'=Y(G$3&gt;=$E3 , G$3&lt;=$F3)"</formula>
    </cfRule>
  </conditionalFormatting>
  <conditionalFormatting sqref="R40">
    <cfRule type="expression" dxfId="781" priority="783">
      <formula>"'=Y(G$3&gt;=$E3 , G$3&lt;=$F3)"</formula>
    </cfRule>
  </conditionalFormatting>
  <conditionalFormatting sqref="R40">
    <cfRule type="expression" dxfId="780" priority="782">
      <formula>"'=Y(G$3&gt;=$E3 , G$3&lt;=$F3)"</formula>
    </cfRule>
  </conditionalFormatting>
  <conditionalFormatting sqref="R40">
    <cfRule type="expression" dxfId="779" priority="781">
      <formula>"'=Y(G$3&gt;=$E3 , G$3&lt;=$F3)"</formula>
    </cfRule>
  </conditionalFormatting>
  <conditionalFormatting sqref="R40">
    <cfRule type="expression" dxfId="778" priority="780">
      <formula>"'=Y(G$3&gt;=$E3 , G$3&lt;=$F3)"</formula>
    </cfRule>
  </conditionalFormatting>
  <conditionalFormatting sqref="R40">
    <cfRule type="expression" dxfId="777" priority="779">
      <formula>"'=Y(G$3&gt;=$E3 , G$3&lt;=$F3)"</formula>
    </cfRule>
  </conditionalFormatting>
  <conditionalFormatting sqref="R40">
    <cfRule type="expression" dxfId="776" priority="778">
      <formula>"'=Y(G$3&gt;=$E3 , G$3&lt;=$F3)"</formula>
    </cfRule>
  </conditionalFormatting>
  <conditionalFormatting sqref="R40">
    <cfRule type="expression" dxfId="775" priority="777">
      <formula>"'=Y(G$3&gt;=$E3 , G$3&lt;=$F3)"</formula>
    </cfRule>
  </conditionalFormatting>
  <conditionalFormatting sqref="R40">
    <cfRule type="expression" dxfId="774" priority="776">
      <formula>"'=Y(G$3&gt;=$E3 , G$3&lt;=$F3)"</formula>
    </cfRule>
  </conditionalFormatting>
  <conditionalFormatting sqref="R40">
    <cfRule type="expression" dxfId="773" priority="775">
      <formula>"'=Y(G$3&gt;=$E3 , G$3&lt;=$F3)"</formula>
    </cfRule>
  </conditionalFormatting>
  <conditionalFormatting sqref="R40">
    <cfRule type="expression" dxfId="772" priority="774">
      <formula>"'=Y(G$3&gt;=$E3 , G$3&lt;=$F3)"</formula>
    </cfRule>
  </conditionalFormatting>
  <conditionalFormatting sqref="R40">
    <cfRule type="expression" dxfId="771" priority="773">
      <formula>"'=Y(G$3&gt;=$E3 , G$3&lt;=$F3)"</formula>
    </cfRule>
  </conditionalFormatting>
  <conditionalFormatting sqref="R40">
    <cfRule type="expression" dxfId="770" priority="772">
      <formula>"'=Y(G$3&gt;=$E3 , G$3&lt;=$F3)"</formula>
    </cfRule>
  </conditionalFormatting>
  <conditionalFormatting sqref="R40">
    <cfRule type="expression" dxfId="769" priority="771">
      <formula>"'=Y(G$3&gt;=$E3 , G$3&lt;=$F3)"</formula>
    </cfRule>
  </conditionalFormatting>
  <conditionalFormatting sqref="R40">
    <cfRule type="expression" dxfId="768" priority="770">
      <formula>"'=Y(G$3&gt;=$E3 , G$3&lt;=$F3)"</formula>
    </cfRule>
  </conditionalFormatting>
  <conditionalFormatting sqref="R40">
    <cfRule type="expression" dxfId="767" priority="769">
      <formula>"'=Y(G$3&gt;=$E3 , G$3&lt;=$F3)"</formula>
    </cfRule>
  </conditionalFormatting>
  <conditionalFormatting sqref="R40">
    <cfRule type="expression" dxfId="766" priority="768">
      <formula>"'=Y(G$3&gt;=$E3 , G$3&lt;=$F3)"</formula>
    </cfRule>
  </conditionalFormatting>
  <conditionalFormatting sqref="R40">
    <cfRule type="expression" dxfId="765" priority="767">
      <formula>"'=Y(G$3&gt;=$E3 , G$3&lt;=$F3)"</formula>
    </cfRule>
  </conditionalFormatting>
  <conditionalFormatting sqref="R40">
    <cfRule type="expression" dxfId="764" priority="766">
      <formula>"'=Y(G$3&gt;=$E3 , G$3&lt;=$F3)"</formula>
    </cfRule>
  </conditionalFormatting>
  <conditionalFormatting sqref="R40">
    <cfRule type="expression" dxfId="763" priority="765">
      <formula>"'=Y(G$3&gt;=$E3 , G$3&lt;=$F3)"</formula>
    </cfRule>
  </conditionalFormatting>
  <conditionalFormatting sqref="R40">
    <cfRule type="expression" dxfId="762" priority="764">
      <formula>"'=Y(G$3&gt;=$E3 , G$3&lt;=$F3)"</formula>
    </cfRule>
  </conditionalFormatting>
  <conditionalFormatting sqref="R40">
    <cfRule type="expression" dxfId="761" priority="763">
      <formula>"'=Y(G$3&gt;=$E3 , G$3&lt;=$F3)"</formula>
    </cfRule>
  </conditionalFormatting>
  <conditionalFormatting sqref="R40">
    <cfRule type="expression" dxfId="760" priority="762">
      <formula>"'=Y(G$3&gt;=$E3 , G$3&lt;=$F3)"</formula>
    </cfRule>
  </conditionalFormatting>
  <conditionalFormatting sqref="R40">
    <cfRule type="expression" dxfId="759" priority="761">
      <formula>"'=Y(G$3&gt;=$E3 , G$3&lt;=$F3)"</formula>
    </cfRule>
  </conditionalFormatting>
  <conditionalFormatting sqref="R40">
    <cfRule type="expression" dxfId="758" priority="760">
      <formula>"'=Y(G$3&gt;=$E3 , G$3&lt;=$F3)"</formula>
    </cfRule>
  </conditionalFormatting>
  <conditionalFormatting sqref="R40">
    <cfRule type="expression" dxfId="757" priority="759">
      <formula>"'=Y(G$3&gt;=$E3 , G$3&lt;=$F3)"</formula>
    </cfRule>
  </conditionalFormatting>
  <conditionalFormatting sqref="R40">
    <cfRule type="expression" dxfId="756" priority="758">
      <formula>"'=Y(G$3&gt;=$E3 , G$3&lt;=$F3)"</formula>
    </cfRule>
  </conditionalFormatting>
  <conditionalFormatting sqref="R40">
    <cfRule type="expression" dxfId="755" priority="757">
      <formula>"'=Y(G$3&gt;=$E3 , G$3&lt;=$F3)"</formula>
    </cfRule>
  </conditionalFormatting>
  <conditionalFormatting sqref="R40">
    <cfRule type="expression" dxfId="754" priority="756">
      <formula>"'=Y(G$3&gt;=$E3 , G$3&lt;=$F3)"</formula>
    </cfRule>
  </conditionalFormatting>
  <conditionalFormatting sqref="R40">
    <cfRule type="expression" dxfId="753" priority="755">
      <formula>"'=Y(G$3&gt;=$E3 , G$3&lt;=$F3)"</formula>
    </cfRule>
  </conditionalFormatting>
  <conditionalFormatting sqref="R40">
    <cfRule type="expression" dxfId="752" priority="754">
      <formula>"'=Y(G$3&gt;=$E3 , G$3&lt;=$F3)"</formula>
    </cfRule>
  </conditionalFormatting>
  <conditionalFormatting sqref="R40">
    <cfRule type="expression" dxfId="751" priority="753">
      <formula>"'=Y(G$3&gt;=$E3 , G$3&lt;=$F3)"</formula>
    </cfRule>
  </conditionalFormatting>
  <conditionalFormatting sqref="R40">
    <cfRule type="expression" dxfId="750" priority="752">
      <formula>"'=Y(G$3&gt;=$E3 , G$3&lt;=$F3)"</formula>
    </cfRule>
  </conditionalFormatting>
  <conditionalFormatting sqref="R40">
    <cfRule type="expression" dxfId="749" priority="751">
      <formula>"'=Y(G$3&gt;=$E3 , G$3&lt;=$F3)"</formula>
    </cfRule>
  </conditionalFormatting>
  <conditionalFormatting sqref="R40">
    <cfRule type="expression" dxfId="748" priority="750">
      <formula>"'=Y(G$3&gt;=$E3 , G$3&lt;=$F3)"</formula>
    </cfRule>
  </conditionalFormatting>
  <conditionalFormatting sqref="R40">
    <cfRule type="expression" dxfId="747" priority="749">
      <formula>"'=Y(G$3&gt;=$E3 , G$3&lt;=$F3)"</formula>
    </cfRule>
  </conditionalFormatting>
  <conditionalFormatting sqref="R40">
    <cfRule type="expression" dxfId="746" priority="748">
      <formula>"'=Y(G$3&gt;=$E3 , G$3&lt;=$F3)"</formula>
    </cfRule>
  </conditionalFormatting>
  <conditionalFormatting sqref="R40">
    <cfRule type="expression" dxfId="745" priority="747">
      <formula>"'=Y(G$3&gt;=$E3 , G$3&lt;=$F3)"</formula>
    </cfRule>
  </conditionalFormatting>
  <conditionalFormatting sqref="R40">
    <cfRule type="expression" dxfId="744" priority="746">
      <formula>"'=Y(G$3&gt;=$E3 , G$3&lt;=$F3)"</formula>
    </cfRule>
  </conditionalFormatting>
  <conditionalFormatting sqref="R40">
    <cfRule type="expression" dxfId="743" priority="745">
      <formula>"'=Y(G$3&gt;=$E3 , G$3&lt;=$F3)"</formula>
    </cfRule>
  </conditionalFormatting>
  <conditionalFormatting sqref="R40">
    <cfRule type="expression" dxfId="742" priority="744">
      <formula>"'=Y(G$3&gt;=$E3 , G$3&lt;=$F3)"</formula>
    </cfRule>
  </conditionalFormatting>
  <conditionalFormatting sqref="R40">
    <cfRule type="expression" dxfId="741" priority="743">
      <formula>"'=Y(G$3&gt;=$E3 , G$3&lt;=$F3)"</formula>
    </cfRule>
  </conditionalFormatting>
  <conditionalFormatting sqref="R40">
    <cfRule type="expression" dxfId="740" priority="742">
      <formula>"'=Y(G$3&gt;=$E3 , G$3&lt;=$F3)"</formula>
    </cfRule>
  </conditionalFormatting>
  <conditionalFormatting sqref="R40">
    <cfRule type="expression" dxfId="739" priority="741">
      <formula>"'=Y(G$3&gt;=$E3 , G$3&lt;=$F3)"</formula>
    </cfRule>
  </conditionalFormatting>
  <conditionalFormatting sqref="R40">
    <cfRule type="expression" dxfId="738" priority="740">
      <formula>"'=Y(G$3&gt;=$E3 , G$3&lt;=$F3)"</formula>
    </cfRule>
  </conditionalFormatting>
  <conditionalFormatting sqref="R40">
    <cfRule type="expression" dxfId="737" priority="739">
      <formula>"'=Y(G$3&gt;=$E3 , G$3&lt;=$F3)"</formula>
    </cfRule>
  </conditionalFormatting>
  <conditionalFormatting sqref="R40">
    <cfRule type="expression" dxfId="736" priority="738">
      <formula>"'=Y(G$3&gt;=$E3 , G$3&lt;=$F3)"</formula>
    </cfRule>
  </conditionalFormatting>
  <conditionalFormatting sqref="Q20:R20">
    <cfRule type="expression" dxfId="735" priority="737">
      <formula>"'=Y(G$3&gt;=$E3 , G$3&lt;=$F3)"</formula>
    </cfRule>
  </conditionalFormatting>
  <conditionalFormatting sqref="Q20:R20">
    <cfRule type="expression" dxfId="734" priority="736">
      <formula>"'=Y(G$3&gt;=$E3 , G$3&lt;=$F3)"</formula>
    </cfRule>
  </conditionalFormatting>
  <conditionalFormatting sqref="Q20:R20">
    <cfRule type="expression" dxfId="733" priority="735">
      <formula>"'=Y(G$3&gt;=$E3 , G$3&lt;=$F3)"</formula>
    </cfRule>
  </conditionalFormatting>
  <conditionalFormatting sqref="Q20:R20">
    <cfRule type="expression" dxfId="732" priority="734">
      <formula>"'=Y(G$3&gt;=$E3 , G$3&lt;=$F3)"</formula>
    </cfRule>
  </conditionalFormatting>
  <conditionalFormatting sqref="Q20:R20">
    <cfRule type="expression" dxfId="731" priority="733">
      <formula>"'=Y(G$3&gt;=$E3 , G$3&lt;=$F3)"</formula>
    </cfRule>
  </conditionalFormatting>
  <conditionalFormatting sqref="Q20:R20">
    <cfRule type="expression" dxfId="730" priority="732">
      <formula>"'=Y(G$3&gt;=$E3 , G$3&lt;=$F3)"</formula>
    </cfRule>
  </conditionalFormatting>
  <conditionalFormatting sqref="Q20:R20">
    <cfRule type="expression" dxfId="729" priority="731">
      <formula>"'=Y(G$3&gt;=$E3 , G$3&lt;=$F3)"</formula>
    </cfRule>
  </conditionalFormatting>
  <conditionalFormatting sqref="Q20:R20">
    <cfRule type="expression" dxfId="728" priority="730">
      <formula>"'=Y(G$3&gt;=$E3 , G$3&lt;=$F3)"</formula>
    </cfRule>
  </conditionalFormatting>
  <conditionalFormatting sqref="Q20:R20">
    <cfRule type="expression" dxfId="727" priority="729">
      <formula>"'=Y(G$3&gt;=$E3 , G$3&lt;=$F3)"</formula>
    </cfRule>
  </conditionalFormatting>
  <conditionalFormatting sqref="Q20:R20">
    <cfRule type="expression" dxfId="726" priority="728">
      <formula>"'=Y(G$3&gt;=$E3 , G$3&lt;=$F3)"</formula>
    </cfRule>
  </conditionalFormatting>
  <conditionalFormatting sqref="Q20:R20">
    <cfRule type="expression" dxfId="725" priority="727">
      <formula>"'=Y(G$3&gt;=$E3 , G$3&lt;=$F3)"</formula>
    </cfRule>
  </conditionalFormatting>
  <conditionalFormatting sqref="Q20:R20">
    <cfRule type="expression" dxfId="724" priority="726">
      <formula>"'=Y(G$3&gt;=$E3 , G$3&lt;=$F3)"</formula>
    </cfRule>
  </conditionalFormatting>
  <conditionalFormatting sqref="Q20:R20">
    <cfRule type="expression" dxfId="723" priority="725">
      <formula>"'=Y(G$3&gt;=$E3 , G$3&lt;=$F3)"</formula>
    </cfRule>
  </conditionalFormatting>
  <conditionalFormatting sqref="Q20:R20">
    <cfRule type="expression" dxfId="722" priority="724">
      <formula>"'=Y(G$3&gt;=$E3 , G$3&lt;=$F3)"</formula>
    </cfRule>
  </conditionalFormatting>
  <conditionalFormatting sqref="Q20:R20">
    <cfRule type="expression" dxfId="721" priority="723">
      <formula>"'=Y(G$3&gt;=$E3 , G$3&lt;=$F3)"</formula>
    </cfRule>
  </conditionalFormatting>
  <conditionalFormatting sqref="Q20:R20">
    <cfRule type="expression" dxfId="720" priority="722">
      <formula>"'=Y(G$3&gt;=$E3 , G$3&lt;=$F3)"</formula>
    </cfRule>
  </conditionalFormatting>
  <conditionalFormatting sqref="Q20:R20">
    <cfRule type="expression" dxfId="719" priority="721">
      <formula>"'=Y(G$3&gt;=$E3 , G$3&lt;=$F3)"</formula>
    </cfRule>
  </conditionalFormatting>
  <conditionalFormatting sqref="Q20:R20">
    <cfRule type="expression" dxfId="718" priority="720">
      <formula>"'=Y(G$3&gt;=$E3 , G$3&lt;=$F3)"</formula>
    </cfRule>
  </conditionalFormatting>
  <conditionalFormatting sqref="Q20:R20">
    <cfRule type="expression" dxfId="717" priority="719">
      <formula>"'=Y(G$3&gt;=$E3 , G$3&lt;=$F3)"</formula>
    </cfRule>
  </conditionalFormatting>
  <conditionalFormatting sqref="Q20:R20">
    <cfRule type="expression" dxfId="716" priority="718">
      <formula>"'=Y(G$3&gt;=$E3 , G$3&lt;=$F3)"</formula>
    </cfRule>
  </conditionalFormatting>
  <conditionalFormatting sqref="Q20:R20">
    <cfRule type="expression" dxfId="715" priority="717">
      <formula>"'=Y(G$3&gt;=$E3 , G$3&lt;=$F3)"</formula>
    </cfRule>
  </conditionalFormatting>
  <conditionalFormatting sqref="Q20:R20">
    <cfRule type="expression" dxfId="714" priority="716">
      <formula>"'=Y(G$3&gt;=$E3 , G$3&lt;=$F3)"</formula>
    </cfRule>
  </conditionalFormatting>
  <conditionalFormatting sqref="Q20:R20">
    <cfRule type="expression" dxfId="713" priority="715">
      <formula>"'=Y(G$3&gt;=$E3 , G$3&lt;=$F3)"</formula>
    </cfRule>
  </conditionalFormatting>
  <conditionalFormatting sqref="Q20:R20">
    <cfRule type="expression" dxfId="712" priority="714">
      <formula>"'=Y(G$3&gt;=$E3 , G$3&lt;=$F3)"</formula>
    </cfRule>
  </conditionalFormatting>
  <conditionalFormatting sqref="Q20:R20">
    <cfRule type="expression" dxfId="711" priority="713">
      <formula>"'=Y(G$3&gt;=$E3 , G$3&lt;=$F3)"</formula>
    </cfRule>
  </conditionalFormatting>
  <conditionalFormatting sqref="Q20:R20">
    <cfRule type="expression" dxfId="710" priority="712">
      <formula>"'=Y(G$3&gt;=$E3 , G$3&lt;=$F3)"</formula>
    </cfRule>
  </conditionalFormatting>
  <conditionalFormatting sqref="Q20:R20">
    <cfRule type="expression" dxfId="709" priority="711">
      <formula>"'=Y(G$3&gt;=$E3 , G$3&lt;=$F3)"</formula>
    </cfRule>
  </conditionalFormatting>
  <conditionalFormatting sqref="Q20:R20">
    <cfRule type="expression" dxfId="708" priority="710">
      <formula>"'=Y(G$3&gt;=$E3 , G$3&lt;=$F3)"</formula>
    </cfRule>
  </conditionalFormatting>
  <conditionalFormatting sqref="Q20:R20">
    <cfRule type="expression" dxfId="707" priority="709">
      <formula>"'=Y(G$3&gt;=$E3 , G$3&lt;=$F3)"</formula>
    </cfRule>
  </conditionalFormatting>
  <conditionalFormatting sqref="Q20:R20">
    <cfRule type="expression" dxfId="706" priority="708">
      <formula>"'=Y(G$3&gt;=$E3 , G$3&lt;=$F3)"</formula>
    </cfRule>
  </conditionalFormatting>
  <conditionalFormatting sqref="Q20:R20">
    <cfRule type="expression" dxfId="705" priority="707">
      <formula>"'=Y(G$3&gt;=$E3 , G$3&lt;=$F3)"</formula>
    </cfRule>
  </conditionalFormatting>
  <conditionalFormatting sqref="Q20:R20">
    <cfRule type="expression" dxfId="704" priority="706">
      <formula>"'=Y(G$3&gt;=$E3 , G$3&lt;=$F3)"</formula>
    </cfRule>
  </conditionalFormatting>
  <conditionalFormatting sqref="Q20:R20">
    <cfRule type="expression" dxfId="703" priority="705">
      <formula>"'=Y(G$3&gt;=$E3 , G$3&lt;=$F3)"</formula>
    </cfRule>
  </conditionalFormatting>
  <conditionalFormatting sqref="Q20:R20">
    <cfRule type="expression" dxfId="702" priority="704">
      <formula>"'=Y(G$3&gt;=$E3 , G$3&lt;=$F3)"</formula>
    </cfRule>
  </conditionalFormatting>
  <conditionalFormatting sqref="Q20:R20">
    <cfRule type="expression" dxfId="701" priority="703">
      <formula>"'=Y(G$3&gt;=$E3 , G$3&lt;=$F3)"</formula>
    </cfRule>
  </conditionalFormatting>
  <conditionalFormatting sqref="Q20:R20">
    <cfRule type="expression" dxfId="700" priority="702">
      <formula>"'=Y(G$3&gt;=$E3 , G$3&lt;=$F3)"</formula>
    </cfRule>
  </conditionalFormatting>
  <conditionalFormatting sqref="R14:S14">
    <cfRule type="expression" dxfId="699" priority="701">
      <formula>"'=Y(G$3&gt;=$E3 , G$3&lt;=$F3)"</formula>
    </cfRule>
  </conditionalFormatting>
  <conditionalFormatting sqref="R14:S14">
    <cfRule type="expression" dxfId="698" priority="700">
      <formula>"'=Y(G$3&gt;=$E3 , G$3&lt;=$F3)"</formula>
    </cfRule>
  </conditionalFormatting>
  <conditionalFormatting sqref="R14:S14">
    <cfRule type="expression" dxfId="697" priority="699">
      <formula>"'=Y(G$3&gt;=$E3 , G$3&lt;=$F3)"</formula>
    </cfRule>
  </conditionalFormatting>
  <conditionalFormatting sqref="R14:S14">
    <cfRule type="expression" dxfId="696" priority="698">
      <formula>"'=Y(G$3&gt;=$E3 , G$3&lt;=$F3)"</formula>
    </cfRule>
  </conditionalFormatting>
  <conditionalFormatting sqref="R14:S14">
    <cfRule type="expression" dxfId="695" priority="697">
      <formula>"'=Y(G$3&gt;=$E3 , G$3&lt;=$F3)"</formula>
    </cfRule>
  </conditionalFormatting>
  <conditionalFormatting sqref="R14:S14">
    <cfRule type="expression" dxfId="694" priority="696">
      <formula>"'=Y(G$3&gt;=$E3 , G$3&lt;=$F3)"</formula>
    </cfRule>
  </conditionalFormatting>
  <conditionalFormatting sqref="R14:S14">
    <cfRule type="expression" dxfId="693" priority="695">
      <formula>"'=Y(G$3&gt;=$E3 , G$3&lt;=$F3)"</formula>
    </cfRule>
  </conditionalFormatting>
  <conditionalFormatting sqref="R14:S14">
    <cfRule type="expression" dxfId="692" priority="694">
      <formula>"'=Y(G$3&gt;=$E3 , G$3&lt;=$F3)"</formula>
    </cfRule>
  </conditionalFormatting>
  <conditionalFormatting sqref="R14:S14">
    <cfRule type="expression" dxfId="691" priority="693">
      <formula>"'=Y(G$3&gt;=$E3 , G$3&lt;=$F3)"</formula>
    </cfRule>
  </conditionalFormatting>
  <conditionalFormatting sqref="R14:S14">
    <cfRule type="expression" dxfId="690" priority="692">
      <formula>"'=Y(G$3&gt;=$E3 , G$3&lt;=$F3)"</formula>
    </cfRule>
  </conditionalFormatting>
  <conditionalFormatting sqref="R14:S14">
    <cfRule type="expression" dxfId="689" priority="691">
      <formula>"'=Y(G$3&gt;=$E3 , G$3&lt;=$F3)"</formula>
    </cfRule>
  </conditionalFormatting>
  <conditionalFormatting sqref="R14:S14">
    <cfRule type="expression" dxfId="688" priority="690">
      <formula>"'=Y(G$3&gt;=$E3 , G$3&lt;=$F3)"</formula>
    </cfRule>
  </conditionalFormatting>
  <conditionalFormatting sqref="R14:S14">
    <cfRule type="expression" dxfId="687" priority="689">
      <formula>"'=Y(G$3&gt;=$E3 , G$3&lt;=$F3)"</formula>
    </cfRule>
  </conditionalFormatting>
  <conditionalFormatting sqref="R14:S14">
    <cfRule type="expression" dxfId="686" priority="688">
      <formula>"'=Y(G$3&gt;=$E3 , G$3&lt;=$F3)"</formula>
    </cfRule>
  </conditionalFormatting>
  <conditionalFormatting sqref="R14:S14">
    <cfRule type="expression" dxfId="685" priority="687">
      <formula>"'=Y(G$3&gt;=$E3 , G$3&lt;=$F3)"</formula>
    </cfRule>
  </conditionalFormatting>
  <conditionalFormatting sqref="R14:S14">
    <cfRule type="expression" dxfId="684" priority="686">
      <formula>"'=Y(G$3&gt;=$E3 , G$3&lt;=$F3)"</formula>
    </cfRule>
  </conditionalFormatting>
  <conditionalFormatting sqref="R14:S14">
    <cfRule type="expression" dxfId="683" priority="685">
      <formula>"'=Y(G$3&gt;=$E3 , G$3&lt;=$F3)"</formula>
    </cfRule>
  </conditionalFormatting>
  <conditionalFormatting sqref="R14:S14">
    <cfRule type="expression" dxfId="682" priority="684">
      <formula>"'=Y(G$3&gt;=$E3 , G$3&lt;=$F3)"</formula>
    </cfRule>
  </conditionalFormatting>
  <conditionalFormatting sqref="R14:S14">
    <cfRule type="expression" dxfId="681" priority="683">
      <formula>"'=Y(G$3&gt;=$E3 , G$3&lt;=$F3)"</formula>
    </cfRule>
  </conditionalFormatting>
  <conditionalFormatting sqref="R14:S14">
    <cfRule type="expression" dxfId="680" priority="682">
      <formula>"'=Y(G$3&gt;=$E3 , G$3&lt;=$F3)"</formula>
    </cfRule>
  </conditionalFormatting>
  <conditionalFormatting sqref="R14:S14">
    <cfRule type="expression" dxfId="679" priority="681">
      <formula>"'=Y(G$3&gt;=$E3 , G$3&lt;=$F3)"</formula>
    </cfRule>
  </conditionalFormatting>
  <conditionalFormatting sqref="R14:S14">
    <cfRule type="expression" dxfId="678" priority="680">
      <formula>"'=Y(G$3&gt;=$E3 , G$3&lt;=$F3)"</formula>
    </cfRule>
  </conditionalFormatting>
  <conditionalFormatting sqref="R14:S14">
    <cfRule type="expression" dxfId="677" priority="679">
      <formula>"'=Y(G$3&gt;=$E3 , G$3&lt;=$F3)"</formula>
    </cfRule>
  </conditionalFormatting>
  <conditionalFormatting sqref="R14:S14">
    <cfRule type="expression" dxfId="676" priority="678">
      <formula>"'=Y(G$3&gt;=$E3 , G$3&lt;=$F3)"</formula>
    </cfRule>
  </conditionalFormatting>
  <conditionalFormatting sqref="R14:S14">
    <cfRule type="expression" dxfId="675" priority="677">
      <formula>"'=Y(G$3&gt;=$E3 , G$3&lt;=$F3)"</formula>
    </cfRule>
  </conditionalFormatting>
  <conditionalFormatting sqref="R14:S14">
    <cfRule type="expression" dxfId="674" priority="676">
      <formula>"'=Y(G$3&gt;=$E3 , G$3&lt;=$F3)"</formula>
    </cfRule>
  </conditionalFormatting>
  <conditionalFormatting sqref="R14:S14">
    <cfRule type="expression" dxfId="673" priority="675">
      <formula>"'=Y(G$3&gt;=$E3 , G$3&lt;=$F3)"</formula>
    </cfRule>
  </conditionalFormatting>
  <conditionalFormatting sqref="R14:S14">
    <cfRule type="expression" dxfId="672" priority="674">
      <formula>"'=Y(G$3&gt;=$E3 , G$3&lt;=$F3)"</formula>
    </cfRule>
  </conditionalFormatting>
  <conditionalFormatting sqref="R14:S14">
    <cfRule type="expression" dxfId="671" priority="673">
      <formula>"'=Y(G$3&gt;=$E3 , G$3&lt;=$F3)"</formula>
    </cfRule>
  </conditionalFormatting>
  <conditionalFormatting sqref="R14:S14">
    <cfRule type="expression" dxfId="670" priority="672">
      <formula>"'=Y(G$3&gt;=$E3 , G$3&lt;=$F3)"</formula>
    </cfRule>
  </conditionalFormatting>
  <conditionalFormatting sqref="R14:S14">
    <cfRule type="expression" dxfId="669" priority="671">
      <formula>"'=Y(G$3&gt;=$E3 , G$3&lt;=$F3)"</formula>
    </cfRule>
  </conditionalFormatting>
  <conditionalFormatting sqref="R14:S14">
    <cfRule type="expression" dxfId="668" priority="670">
      <formula>"'=Y(G$3&gt;=$E3 , G$3&lt;=$F3)"</formula>
    </cfRule>
  </conditionalFormatting>
  <conditionalFormatting sqref="R14:S14">
    <cfRule type="expression" dxfId="667" priority="669">
      <formula>"'=Y(G$3&gt;=$E3 , G$3&lt;=$F3)"</formula>
    </cfRule>
  </conditionalFormatting>
  <conditionalFormatting sqref="R14:S14">
    <cfRule type="expression" dxfId="666" priority="668">
      <formula>"'=Y(G$3&gt;=$E3 , G$3&lt;=$F3)"</formula>
    </cfRule>
  </conditionalFormatting>
  <conditionalFormatting sqref="R14:S14">
    <cfRule type="expression" dxfId="665" priority="667">
      <formula>"'=Y(G$3&gt;=$E3 , G$3&lt;=$F3)"</formula>
    </cfRule>
  </conditionalFormatting>
  <conditionalFormatting sqref="R14:S14">
    <cfRule type="expression" dxfId="664" priority="666">
      <formula>"'=Y(G$3&gt;=$E3 , G$3&lt;=$F3)"</formula>
    </cfRule>
  </conditionalFormatting>
  <conditionalFormatting sqref="R34:T34">
    <cfRule type="expression" dxfId="663" priority="665">
      <formula>"'=Y(G$3&gt;=$E3 , G$3&lt;=$F3)"</formula>
    </cfRule>
  </conditionalFormatting>
  <conditionalFormatting sqref="R34:T34">
    <cfRule type="expression" dxfId="662" priority="664">
      <formula>"'=Y(G$3&gt;=$E3 , G$3&lt;=$F3)"</formula>
    </cfRule>
  </conditionalFormatting>
  <conditionalFormatting sqref="R34:T34">
    <cfRule type="expression" dxfId="661" priority="663">
      <formula>"'=Y(G$3&gt;=$E3 , G$3&lt;=$F3)"</formula>
    </cfRule>
  </conditionalFormatting>
  <conditionalFormatting sqref="R34:T34">
    <cfRule type="expression" dxfId="660" priority="662">
      <formula>"'=Y(G$3&gt;=$E3 , G$3&lt;=$F3)"</formula>
    </cfRule>
  </conditionalFormatting>
  <conditionalFormatting sqref="R34:T34">
    <cfRule type="expression" dxfId="659" priority="661">
      <formula>"'=Y(G$3&gt;=$E3 , G$3&lt;=$F3)"</formula>
    </cfRule>
  </conditionalFormatting>
  <conditionalFormatting sqref="R34:T34">
    <cfRule type="expression" dxfId="658" priority="660">
      <formula>"'=Y(G$3&gt;=$E3 , G$3&lt;=$F3)"</formula>
    </cfRule>
  </conditionalFormatting>
  <conditionalFormatting sqref="R34:T34">
    <cfRule type="expression" dxfId="657" priority="659">
      <formula>"'=Y(G$3&gt;=$E3 , G$3&lt;=$F3)"</formula>
    </cfRule>
  </conditionalFormatting>
  <conditionalFormatting sqref="R34:T34">
    <cfRule type="expression" dxfId="656" priority="658">
      <formula>"'=Y(G$3&gt;=$E3 , G$3&lt;=$F3)"</formula>
    </cfRule>
  </conditionalFormatting>
  <conditionalFormatting sqref="R34:T34">
    <cfRule type="expression" dxfId="655" priority="657">
      <formula>"'=Y(G$3&gt;=$E3 , G$3&lt;=$F3)"</formula>
    </cfRule>
  </conditionalFormatting>
  <conditionalFormatting sqref="R34:T34">
    <cfRule type="expression" dxfId="654" priority="656">
      <formula>"'=Y(G$3&gt;=$E3 , G$3&lt;=$F3)"</formula>
    </cfRule>
  </conditionalFormatting>
  <conditionalFormatting sqref="R34:T34">
    <cfRule type="expression" dxfId="653" priority="655">
      <formula>"'=Y(G$3&gt;=$E3 , G$3&lt;=$F3)"</formula>
    </cfRule>
  </conditionalFormatting>
  <conditionalFormatting sqref="R34:T34">
    <cfRule type="expression" dxfId="652" priority="654">
      <formula>"'=Y(G$3&gt;=$E3 , G$3&lt;=$F3)"</formula>
    </cfRule>
  </conditionalFormatting>
  <conditionalFormatting sqref="R34:T34">
    <cfRule type="expression" dxfId="651" priority="653">
      <formula>"'=Y(G$3&gt;=$E3 , G$3&lt;=$F3)"</formula>
    </cfRule>
  </conditionalFormatting>
  <conditionalFormatting sqref="R34:T34">
    <cfRule type="expression" dxfId="650" priority="652">
      <formula>"'=Y(G$3&gt;=$E3 , G$3&lt;=$F3)"</formula>
    </cfRule>
  </conditionalFormatting>
  <conditionalFormatting sqref="R34:T34">
    <cfRule type="expression" dxfId="649" priority="651">
      <formula>"'=Y(G$3&gt;=$E3 , G$3&lt;=$F3)"</formula>
    </cfRule>
  </conditionalFormatting>
  <conditionalFormatting sqref="R34:T34">
    <cfRule type="expression" dxfId="648" priority="650">
      <formula>"'=Y(G$3&gt;=$E3 , G$3&lt;=$F3)"</formula>
    </cfRule>
  </conditionalFormatting>
  <conditionalFormatting sqref="R34:T34">
    <cfRule type="expression" dxfId="647" priority="649">
      <formula>"'=Y(G$3&gt;=$E3 , G$3&lt;=$F3)"</formula>
    </cfRule>
  </conditionalFormatting>
  <conditionalFormatting sqref="R34:T34">
    <cfRule type="expression" dxfId="646" priority="648">
      <formula>"'=Y(G$3&gt;=$E3 , G$3&lt;=$F3)"</formula>
    </cfRule>
  </conditionalFormatting>
  <conditionalFormatting sqref="R34:T34">
    <cfRule type="expression" dxfId="645" priority="647">
      <formula>"'=Y(G$3&gt;=$E3 , G$3&lt;=$F3)"</formula>
    </cfRule>
  </conditionalFormatting>
  <conditionalFormatting sqref="R34:T34">
    <cfRule type="expression" dxfId="644" priority="646">
      <formula>"'=Y(G$3&gt;=$E3 , G$3&lt;=$F3)"</formula>
    </cfRule>
  </conditionalFormatting>
  <conditionalFormatting sqref="R34:T34">
    <cfRule type="expression" dxfId="643" priority="645">
      <formula>"'=Y(G$3&gt;=$E3 , G$3&lt;=$F3)"</formula>
    </cfRule>
  </conditionalFormatting>
  <conditionalFormatting sqref="R34:T34">
    <cfRule type="expression" dxfId="642" priority="644">
      <formula>"'=Y(G$3&gt;=$E3 , G$3&lt;=$F3)"</formula>
    </cfRule>
  </conditionalFormatting>
  <conditionalFormatting sqref="R34:T34">
    <cfRule type="expression" dxfId="641" priority="643">
      <formula>"'=Y(G$3&gt;=$E3 , G$3&lt;=$F3)"</formula>
    </cfRule>
  </conditionalFormatting>
  <conditionalFormatting sqref="R34:T34">
    <cfRule type="expression" dxfId="640" priority="642">
      <formula>"'=Y(G$3&gt;=$E3 , G$3&lt;=$F3)"</formula>
    </cfRule>
  </conditionalFormatting>
  <conditionalFormatting sqref="R34:T34">
    <cfRule type="expression" dxfId="639" priority="641">
      <formula>"'=Y(G$3&gt;=$E3 , G$3&lt;=$F3)"</formula>
    </cfRule>
  </conditionalFormatting>
  <conditionalFormatting sqref="R34:T34">
    <cfRule type="expression" dxfId="638" priority="640">
      <formula>"'=Y(G$3&gt;=$E3 , G$3&lt;=$F3)"</formula>
    </cfRule>
  </conditionalFormatting>
  <conditionalFormatting sqref="R34:T34">
    <cfRule type="expression" dxfId="637" priority="639">
      <formula>"'=Y(G$3&gt;=$E3 , G$3&lt;=$F3)"</formula>
    </cfRule>
  </conditionalFormatting>
  <conditionalFormatting sqref="R34:T34">
    <cfRule type="expression" dxfId="636" priority="638">
      <formula>"'=Y(G$3&gt;=$E3 , G$3&lt;=$F3)"</formula>
    </cfRule>
  </conditionalFormatting>
  <conditionalFormatting sqref="R34:T34">
    <cfRule type="expression" dxfId="635" priority="637">
      <formula>"'=Y(G$3&gt;=$E3 , G$3&lt;=$F3)"</formula>
    </cfRule>
  </conditionalFormatting>
  <conditionalFormatting sqref="R34:T34">
    <cfRule type="expression" dxfId="634" priority="636">
      <formula>"'=Y(G$3&gt;=$E3 , G$3&lt;=$F3)"</formula>
    </cfRule>
  </conditionalFormatting>
  <conditionalFormatting sqref="R34:T34">
    <cfRule type="expression" dxfId="633" priority="635">
      <formula>"'=Y(G$3&gt;=$E3 , G$3&lt;=$F3)"</formula>
    </cfRule>
  </conditionalFormatting>
  <conditionalFormatting sqref="R34:T34">
    <cfRule type="expression" dxfId="632" priority="634">
      <formula>"'=Y(G$3&gt;=$E3 , G$3&lt;=$F3)"</formula>
    </cfRule>
  </conditionalFormatting>
  <conditionalFormatting sqref="R34:T34">
    <cfRule type="expression" dxfId="631" priority="633">
      <formula>"'=Y(G$3&gt;=$E3 , G$3&lt;=$F3)"</formula>
    </cfRule>
  </conditionalFormatting>
  <conditionalFormatting sqref="R34:T34">
    <cfRule type="expression" dxfId="630" priority="632">
      <formula>"'=Y(G$3&gt;=$E3 , G$3&lt;=$F3)"</formula>
    </cfRule>
  </conditionalFormatting>
  <conditionalFormatting sqref="R34:T34">
    <cfRule type="expression" dxfId="629" priority="631">
      <formula>"'=Y(G$3&gt;=$E3 , G$3&lt;=$F3)"</formula>
    </cfRule>
  </conditionalFormatting>
  <conditionalFormatting sqref="R34:T34">
    <cfRule type="expression" dxfId="628" priority="630">
      <formula>"'=Y(G$3&gt;=$E3 , G$3&lt;=$F3)"</formula>
    </cfRule>
  </conditionalFormatting>
  <conditionalFormatting sqref="R38:T38">
    <cfRule type="cellIs" dxfId="627" priority="628" operator="equal">
      <formula>0</formula>
    </cfRule>
  </conditionalFormatting>
  <conditionalFormatting sqref="R38:T38">
    <cfRule type="expression" dxfId="626" priority="627">
      <formula>"'=Y(G$3&gt;=$E3 , G$3&lt;=$F3)"</formula>
    </cfRule>
  </conditionalFormatting>
  <conditionalFormatting sqref="R38:T38">
    <cfRule type="expression" dxfId="625" priority="590">
      <formula>"'=Y(G$3&gt;=$E3 , G$3&lt;=$F3)"</formula>
    </cfRule>
  </conditionalFormatting>
  <conditionalFormatting sqref="R38:T38">
    <cfRule type="expression" dxfId="624" priority="626">
      <formula>"'=Y(G$3&gt;=$E3 , G$3&lt;=$F3)"</formula>
    </cfRule>
  </conditionalFormatting>
  <conditionalFormatting sqref="R38:T38">
    <cfRule type="expression" dxfId="623" priority="625">
      <formula>"'=Y(G$3&gt;=$E3 , G$3&lt;=$F3)"</formula>
    </cfRule>
  </conditionalFormatting>
  <conditionalFormatting sqref="R38:T38">
    <cfRule type="expression" dxfId="622" priority="624">
      <formula>"'=Y(G$3&gt;=$E3 , G$3&lt;=$F3)"</formula>
    </cfRule>
  </conditionalFormatting>
  <conditionalFormatting sqref="R38:T38">
    <cfRule type="expression" dxfId="621" priority="623">
      <formula>"'=Y(G$3&gt;=$E3 , G$3&lt;=$F3)"</formula>
    </cfRule>
  </conditionalFormatting>
  <conditionalFormatting sqref="R38:T38">
    <cfRule type="expression" dxfId="620" priority="622">
      <formula>"'=Y(G$3&gt;=$E3 , G$3&lt;=$F3)"</formula>
    </cfRule>
  </conditionalFormatting>
  <conditionalFormatting sqref="R38:T38">
    <cfRule type="expression" dxfId="619" priority="621">
      <formula>"'=Y(G$3&gt;=$E3 , G$3&lt;=$F3)"</formula>
    </cfRule>
  </conditionalFormatting>
  <conditionalFormatting sqref="R38:T38">
    <cfRule type="expression" dxfId="618" priority="620">
      <formula>"'=Y(G$3&gt;=$E3 , G$3&lt;=$F3)"</formula>
    </cfRule>
  </conditionalFormatting>
  <conditionalFormatting sqref="R38:T38">
    <cfRule type="expression" dxfId="617" priority="619">
      <formula>"'=Y(G$3&gt;=$E3 , G$3&lt;=$F3)"</formula>
    </cfRule>
  </conditionalFormatting>
  <conditionalFormatting sqref="R38:T38">
    <cfRule type="expression" dxfId="616" priority="618">
      <formula>"'=Y(G$3&gt;=$E3 , G$3&lt;=$F3)"</formula>
    </cfRule>
  </conditionalFormatting>
  <conditionalFormatting sqref="R38:T38">
    <cfRule type="expression" dxfId="615" priority="617">
      <formula>"'=Y(G$3&gt;=$E3 , G$3&lt;=$F3)"</formula>
    </cfRule>
  </conditionalFormatting>
  <conditionalFormatting sqref="R38:T38">
    <cfRule type="expression" dxfId="614" priority="616">
      <formula>"'=Y(G$3&gt;=$E3 , G$3&lt;=$F3)"</formula>
    </cfRule>
  </conditionalFormatting>
  <conditionalFormatting sqref="R38:T38">
    <cfRule type="expression" dxfId="613" priority="615">
      <formula>"'=Y(G$3&gt;=$E3 , G$3&lt;=$F3)"</formula>
    </cfRule>
  </conditionalFormatting>
  <conditionalFormatting sqref="R38:T38">
    <cfRule type="expression" dxfId="612" priority="614">
      <formula>"'=Y(G$3&gt;=$E3 , G$3&lt;=$F3)"</formula>
    </cfRule>
  </conditionalFormatting>
  <conditionalFormatting sqref="R38:T38">
    <cfRule type="expression" dxfId="611" priority="613">
      <formula>"'=Y(G$3&gt;=$E3 , G$3&lt;=$F3)"</formula>
    </cfRule>
  </conditionalFormatting>
  <conditionalFormatting sqref="R38:T38">
    <cfRule type="expression" dxfId="610" priority="612">
      <formula>"'=Y(G$3&gt;=$E3 , G$3&lt;=$F3)"</formula>
    </cfRule>
  </conditionalFormatting>
  <conditionalFormatting sqref="R38:T38">
    <cfRule type="expression" dxfId="609" priority="611">
      <formula>"'=Y(G$3&gt;=$E3 , G$3&lt;=$F3)"</formula>
    </cfRule>
  </conditionalFormatting>
  <conditionalFormatting sqref="R38:T38">
    <cfRule type="expression" dxfId="608" priority="610">
      <formula>"'=Y(G$3&gt;=$E3 , G$3&lt;=$F3)"</formula>
    </cfRule>
  </conditionalFormatting>
  <conditionalFormatting sqref="R38:T38">
    <cfRule type="expression" dxfId="607" priority="609">
      <formula>"'=Y(G$3&gt;=$E3 , G$3&lt;=$F3)"</formula>
    </cfRule>
  </conditionalFormatting>
  <conditionalFormatting sqref="R38:T38">
    <cfRule type="expression" dxfId="606" priority="608">
      <formula>"'=Y(G$3&gt;=$E3 , G$3&lt;=$F3)"</formula>
    </cfRule>
  </conditionalFormatting>
  <conditionalFormatting sqref="R38:T38">
    <cfRule type="expression" dxfId="605" priority="607">
      <formula>"'=Y(G$3&gt;=$E3 , G$3&lt;=$F3)"</formula>
    </cfRule>
  </conditionalFormatting>
  <conditionalFormatting sqref="R38:T38">
    <cfRule type="expression" dxfId="604" priority="606">
      <formula>"'=Y(G$3&gt;=$E3 , G$3&lt;=$F3)"</formula>
    </cfRule>
  </conditionalFormatting>
  <conditionalFormatting sqref="R38:T38">
    <cfRule type="expression" dxfId="603" priority="605">
      <formula>"'=Y(G$3&gt;=$E3 , G$3&lt;=$F3)"</formula>
    </cfRule>
  </conditionalFormatting>
  <conditionalFormatting sqref="R38:T38">
    <cfRule type="expression" dxfId="602" priority="604">
      <formula>"'=Y(G$3&gt;=$E3 , G$3&lt;=$F3)"</formula>
    </cfRule>
  </conditionalFormatting>
  <conditionalFormatting sqref="R38:T38">
    <cfRule type="expression" dxfId="601" priority="603">
      <formula>"'=Y(G$3&gt;=$E3 , G$3&lt;=$F3)"</formula>
    </cfRule>
  </conditionalFormatting>
  <conditionalFormatting sqref="R38:T38">
    <cfRule type="expression" dxfId="600" priority="602">
      <formula>"'=Y(G$3&gt;=$E3 , G$3&lt;=$F3)"</formula>
    </cfRule>
  </conditionalFormatting>
  <conditionalFormatting sqref="R38:T38">
    <cfRule type="expression" dxfId="599" priority="601">
      <formula>"'=Y(G$3&gt;=$E3 , G$3&lt;=$F3)"</formula>
    </cfRule>
  </conditionalFormatting>
  <conditionalFormatting sqref="R38:T38">
    <cfRule type="expression" dxfId="598" priority="600">
      <formula>"'=Y(G$3&gt;=$E3 , G$3&lt;=$F3)"</formula>
    </cfRule>
  </conditionalFormatting>
  <conditionalFormatting sqref="R38:T38">
    <cfRule type="expression" dxfId="597" priority="599">
      <formula>"'=Y(G$3&gt;=$E3 , G$3&lt;=$F3)"</formula>
    </cfRule>
  </conditionalFormatting>
  <conditionalFormatting sqref="R38:T38">
    <cfRule type="expression" dxfId="596" priority="598">
      <formula>"'=Y(G$3&gt;=$E3 , G$3&lt;=$F3)"</formula>
    </cfRule>
  </conditionalFormatting>
  <conditionalFormatting sqref="R38:T38">
    <cfRule type="expression" dxfId="595" priority="597">
      <formula>"'=Y(G$3&gt;=$E3 , G$3&lt;=$F3)"</formula>
    </cfRule>
  </conditionalFormatting>
  <conditionalFormatting sqref="R38:T38">
    <cfRule type="expression" dxfId="594" priority="596">
      <formula>"'=Y(G$3&gt;=$E3 , G$3&lt;=$F3)"</formula>
    </cfRule>
  </conditionalFormatting>
  <conditionalFormatting sqref="R38:T38">
    <cfRule type="expression" dxfId="593" priority="595">
      <formula>"'=Y(G$3&gt;=$E3 , G$3&lt;=$F3)"</formula>
    </cfRule>
  </conditionalFormatting>
  <conditionalFormatting sqref="R38:T38">
    <cfRule type="expression" dxfId="592" priority="594">
      <formula>"'=Y(G$3&gt;=$E3 , G$3&lt;=$F3)"</formula>
    </cfRule>
  </conditionalFormatting>
  <conditionalFormatting sqref="R38:T38">
    <cfRule type="expression" dxfId="591" priority="593">
      <formula>"'=Y(G$3&gt;=$E3 , G$3&lt;=$F3)"</formula>
    </cfRule>
  </conditionalFormatting>
  <conditionalFormatting sqref="R38:T38">
    <cfRule type="expression" dxfId="590" priority="592">
      <formula>"'=Y(G$3&gt;=$E3 , G$3&lt;=$F3)"</formula>
    </cfRule>
  </conditionalFormatting>
  <conditionalFormatting sqref="R38:T38">
    <cfRule type="expression" dxfId="589" priority="591">
      <formula>"'=Y(G$3&gt;=$E3 , G$3&lt;=$F3)"</formula>
    </cfRule>
  </conditionalFormatting>
  <conditionalFormatting sqref="S16:T16">
    <cfRule type="expression" dxfId="588" priority="589">
      <formula>"'=Y(G$3&gt;=$E3 , G$3&lt;=$F3)"</formula>
    </cfRule>
  </conditionalFormatting>
  <conditionalFormatting sqref="S16:T16">
    <cfRule type="expression" dxfId="587" priority="588">
      <formula>"'=Y(G$3&gt;=$E3 , G$3&lt;=$F3)"</formula>
    </cfRule>
  </conditionalFormatting>
  <conditionalFormatting sqref="S16:T16">
    <cfRule type="expression" dxfId="586" priority="587">
      <formula>"'=Y(G$3&gt;=$E3 , G$3&lt;=$F3)"</formula>
    </cfRule>
  </conditionalFormatting>
  <conditionalFormatting sqref="S16:T16">
    <cfRule type="expression" dxfId="585" priority="586">
      <formula>"'=Y(G$3&gt;=$E3 , G$3&lt;=$F3)"</formula>
    </cfRule>
  </conditionalFormatting>
  <conditionalFormatting sqref="S16:T16">
    <cfRule type="expression" dxfId="584" priority="585">
      <formula>"'=Y(G$3&gt;=$E3 , G$3&lt;=$F3)"</formula>
    </cfRule>
  </conditionalFormatting>
  <conditionalFormatting sqref="S16:T16">
    <cfRule type="expression" dxfId="583" priority="584">
      <formula>"'=Y(G$3&gt;=$E3 , G$3&lt;=$F3)"</formula>
    </cfRule>
  </conditionalFormatting>
  <conditionalFormatting sqref="S16:T16">
    <cfRule type="expression" dxfId="582" priority="583">
      <formula>"'=Y(G$3&gt;=$E3 , G$3&lt;=$F3)"</formula>
    </cfRule>
  </conditionalFormatting>
  <conditionalFormatting sqref="S16:T16">
    <cfRule type="expression" dxfId="581" priority="582">
      <formula>"'=Y(G$3&gt;=$E3 , G$3&lt;=$F3)"</formula>
    </cfRule>
  </conditionalFormatting>
  <conditionalFormatting sqref="S16:T16">
    <cfRule type="expression" dxfId="580" priority="581">
      <formula>"'=Y(G$3&gt;=$E3 , G$3&lt;=$F3)"</formula>
    </cfRule>
  </conditionalFormatting>
  <conditionalFormatting sqref="S16:T16">
    <cfRule type="expression" dxfId="579" priority="580">
      <formula>"'=Y(G$3&gt;=$E3 , G$3&lt;=$F3)"</formula>
    </cfRule>
  </conditionalFormatting>
  <conditionalFormatting sqref="S16:T16">
    <cfRule type="expression" dxfId="578" priority="579">
      <formula>"'=Y(G$3&gt;=$E3 , G$3&lt;=$F3)"</formula>
    </cfRule>
  </conditionalFormatting>
  <conditionalFormatting sqref="S16:T16">
    <cfRule type="expression" dxfId="577" priority="578">
      <formula>"'=Y(G$3&gt;=$E3 , G$3&lt;=$F3)"</formula>
    </cfRule>
  </conditionalFormatting>
  <conditionalFormatting sqref="S16:T16">
    <cfRule type="expression" dxfId="576" priority="577">
      <formula>"'=Y(G$3&gt;=$E3 , G$3&lt;=$F3)"</formula>
    </cfRule>
  </conditionalFormatting>
  <conditionalFormatting sqref="S16:T16">
    <cfRule type="expression" dxfId="575" priority="576">
      <formula>"'=Y(G$3&gt;=$E3 , G$3&lt;=$F3)"</formula>
    </cfRule>
  </conditionalFormatting>
  <conditionalFormatting sqref="S16:T16">
    <cfRule type="expression" dxfId="574" priority="575">
      <formula>"'=Y(G$3&gt;=$E3 , G$3&lt;=$F3)"</formula>
    </cfRule>
  </conditionalFormatting>
  <conditionalFormatting sqref="S16:T16">
    <cfRule type="expression" dxfId="573" priority="574">
      <formula>"'=Y(G$3&gt;=$E3 , G$3&lt;=$F3)"</formula>
    </cfRule>
  </conditionalFormatting>
  <conditionalFormatting sqref="S16:T16">
    <cfRule type="expression" dxfId="572" priority="573">
      <formula>"'=Y(G$3&gt;=$E3 , G$3&lt;=$F3)"</formula>
    </cfRule>
  </conditionalFormatting>
  <conditionalFormatting sqref="S16:T16">
    <cfRule type="expression" dxfId="571" priority="572">
      <formula>"'=Y(G$3&gt;=$E3 , G$3&lt;=$F3)"</formula>
    </cfRule>
  </conditionalFormatting>
  <conditionalFormatting sqref="S16:T16">
    <cfRule type="expression" dxfId="570" priority="571">
      <formula>"'=Y(G$3&gt;=$E3 , G$3&lt;=$F3)"</formula>
    </cfRule>
  </conditionalFormatting>
  <conditionalFormatting sqref="S16:T16">
    <cfRule type="expression" dxfId="569" priority="570">
      <formula>"'=Y(G$3&gt;=$E3 , G$3&lt;=$F3)"</formula>
    </cfRule>
  </conditionalFormatting>
  <conditionalFormatting sqref="S16:T16">
    <cfRule type="expression" dxfId="568" priority="569">
      <formula>"'=Y(G$3&gt;=$E3 , G$3&lt;=$F3)"</formula>
    </cfRule>
  </conditionalFormatting>
  <conditionalFormatting sqref="S16:T16">
    <cfRule type="expression" dxfId="567" priority="568">
      <formula>"'=Y(G$3&gt;=$E3 , G$3&lt;=$F3)"</formula>
    </cfRule>
  </conditionalFormatting>
  <conditionalFormatting sqref="S16:T16">
    <cfRule type="expression" dxfId="566" priority="567">
      <formula>"'=Y(G$3&gt;=$E3 , G$3&lt;=$F3)"</formula>
    </cfRule>
  </conditionalFormatting>
  <conditionalFormatting sqref="S16:T16">
    <cfRule type="expression" dxfId="565" priority="566">
      <formula>"'=Y(G$3&gt;=$E3 , G$3&lt;=$F3)"</formula>
    </cfRule>
  </conditionalFormatting>
  <conditionalFormatting sqref="S16:T16">
    <cfRule type="expression" dxfId="564" priority="565">
      <formula>"'=Y(G$3&gt;=$E3 , G$3&lt;=$F3)"</formula>
    </cfRule>
  </conditionalFormatting>
  <conditionalFormatting sqref="S16:T16">
    <cfRule type="expression" dxfId="563" priority="564">
      <formula>"'=Y(G$3&gt;=$E3 , G$3&lt;=$F3)"</formula>
    </cfRule>
  </conditionalFormatting>
  <conditionalFormatting sqref="S16:T16">
    <cfRule type="expression" dxfId="562" priority="563">
      <formula>"'=Y(G$3&gt;=$E3 , G$3&lt;=$F3)"</formula>
    </cfRule>
  </conditionalFormatting>
  <conditionalFormatting sqref="S16:T16">
    <cfRule type="expression" dxfId="561" priority="562">
      <formula>"'=Y(G$3&gt;=$E3 , G$3&lt;=$F3)"</formula>
    </cfRule>
  </conditionalFormatting>
  <conditionalFormatting sqref="S16:T16">
    <cfRule type="expression" dxfId="560" priority="561">
      <formula>"'=Y(G$3&gt;=$E3 , G$3&lt;=$F3)"</formula>
    </cfRule>
  </conditionalFormatting>
  <conditionalFormatting sqref="S16:T16">
    <cfRule type="expression" dxfId="559" priority="560">
      <formula>"'=Y(G$3&gt;=$E3 , G$3&lt;=$F3)"</formula>
    </cfRule>
  </conditionalFormatting>
  <conditionalFormatting sqref="S16:T16">
    <cfRule type="expression" dxfId="558" priority="559">
      <formula>"'=Y(G$3&gt;=$E3 , G$3&lt;=$F3)"</formula>
    </cfRule>
  </conditionalFormatting>
  <conditionalFormatting sqref="S16:T16">
    <cfRule type="expression" dxfId="557" priority="558">
      <formula>"'=Y(G$3&gt;=$E3 , G$3&lt;=$F3)"</formula>
    </cfRule>
  </conditionalFormatting>
  <conditionalFormatting sqref="S16:T16">
    <cfRule type="expression" dxfId="556" priority="557">
      <formula>"'=Y(G$3&gt;=$E3 , G$3&lt;=$F3)"</formula>
    </cfRule>
  </conditionalFormatting>
  <conditionalFormatting sqref="S16:T16">
    <cfRule type="expression" dxfId="555" priority="556">
      <formula>"'=Y(G$3&gt;=$E3 , G$3&lt;=$F3)"</formula>
    </cfRule>
  </conditionalFormatting>
  <conditionalFormatting sqref="S16:T16">
    <cfRule type="expression" dxfId="554" priority="555">
      <formula>"'=Y(G$3&gt;=$E3 , G$3&lt;=$F3)"</formula>
    </cfRule>
  </conditionalFormatting>
  <conditionalFormatting sqref="S16:T16">
    <cfRule type="expression" dxfId="553" priority="554">
      <formula>"'=Y(G$3&gt;=$E3 , G$3&lt;=$F3)"</formula>
    </cfRule>
  </conditionalFormatting>
  <conditionalFormatting sqref="S16:T16">
    <cfRule type="expression" dxfId="552" priority="553">
      <formula>"'=Y(G$3&gt;=$E3 , G$3&lt;=$F3)"</formula>
    </cfRule>
  </conditionalFormatting>
  <conditionalFormatting sqref="Q12">
    <cfRule type="expression" dxfId="551" priority="552">
      <formula>"'=Y(G$3&gt;=$E3 , G$3&lt;=$F3)"</formula>
    </cfRule>
  </conditionalFormatting>
  <conditionalFormatting sqref="Q12">
    <cfRule type="expression" dxfId="550" priority="551">
      <formula>"'=Y(G$3&gt;=$E3 , G$3&lt;=$F3)"</formula>
    </cfRule>
  </conditionalFormatting>
  <conditionalFormatting sqref="Q12">
    <cfRule type="expression" dxfId="549" priority="550">
      <formula>"'=Y(G$3&gt;=$E3 , G$3&lt;=$F3)"</formula>
    </cfRule>
  </conditionalFormatting>
  <conditionalFormatting sqref="Q12">
    <cfRule type="expression" dxfId="548" priority="549">
      <formula>"'=Y(G$3&gt;=$E3 , G$3&lt;=$F3)"</formula>
    </cfRule>
  </conditionalFormatting>
  <conditionalFormatting sqref="Q12">
    <cfRule type="expression" dxfId="547" priority="548">
      <formula>"'=Y(G$3&gt;=$E3 , G$3&lt;=$F3)"</formula>
    </cfRule>
  </conditionalFormatting>
  <conditionalFormatting sqref="Q12">
    <cfRule type="expression" dxfId="546" priority="547">
      <formula>"'=Y(G$3&gt;=$E3 , G$3&lt;=$F3)"</formula>
    </cfRule>
  </conditionalFormatting>
  <conditionalFormatting sqref="Q12">
    <cfRule type="expression" dxfId="545" priority="546">
      <formula>"'=Y(G$3&gt;=$E3 , G$3&lt;=$F3)"</formula>
    </cfRule>
  </conditionalFormatting>
  <conditionalFormatting sqref="Q12">
    <cfRule type="expression" dxfId="544" priority="545">
      <formula>"'=Y(G$3&gt;=$E3 , G$3&lt;=$F3)"</formula>
    </cfRule>
  </conditionalFormatting>
  <conditionalFormatting sqref="Q12">
    <cfRule type="expression" dxfId="543" priority="544">
      <formula>"'=Y(G$3&gt;=$E3 , G$3&lt;=$F3)"</formula>
    </cfRule>
  </conditionalFormatting>
  <conditionalFormatting sqref="Q12">
    <cfRule type="expression" dxfId="542" priority="543">
      <formula>"'=Y(G$3&gt;=$E3 , G$3&lt;=$F3)"</formula>
    </cfRule>
  </conditionalFormatting>
  <conditionalFormatting sqref="Q12">
    <cfRule type="expression" dxfId="541" priority="542">
      <formula>"'=Y(G$3&gt;=$E3 , G$3&lt;=$F3)"</formula>
    </cfRule>
  </conditionalFormatting>
  <conditionalFormatting sqref="Q12">
    <cfRule type="expression" dxfId="540" priority="541">
      <formula>"'=Y(G$3&gt;=$E3 , G$3&lt;=$F3)"</formula>
    </cfRule>
  </conditionalFormatting>
  <conditionalFormatting sqref="Q12">
    <cfRule type="expression" dxfId="539" priority="540">
      <formula>"'=Y(G$3&gt;=$E3 , G$3&lt;=$F3)"</formula>
    </cfRule>
  </conditionalFormatting>
  <conditionalFormatting sqref="Q12">
    <cfRule type="expression" dxfId="538" priority="539">
      <formula>"'=Y(G$3&gt;=$E3 , G$3&lt;=$F3)"</formula>
    </cfRule>
  </conditionalFormatting>
  <conditionalFormatting sqref="Q12">
    <cfRule type="expression" dxfId="537" priority="538">
      <formula>"'=Y(G$3&gt;=$E3 , G$3&lt;=$F3)"</formula>
    </cfRule>
  </conditionalFormatting>
  <conditionalFormatting sqref="Q12">
    <cfRule type="expression" dxfId="536" priority="537">
      <formula>"'=Y(G$3&gt;=$E3 , G$3&lt;=$F3)"</formula>
    </cfRule>
  </conditionalFormatting>
  <conditionalFormatting sqref="Q12">
    <cfRule type="expression" dxfId="535" priority="536">
      <formula>"'=Y(G$3&gt;=$E3 , G$3&lt;=$F3)"</formula>
    </cfRule>
  </conditionalFormatting>
  <conditionalFormatting sqref="Q12">
    <cfRule type="expression" dxfId="534" priority="535">
      <formula>"'=Y(G$3&gt;=$E3 , G$3&lt;=$F3)"</formula>
    </cfRule>
  </conditionalFormatting>
  <conditionalFormatting sqref="Q12">
    <cfRule type="expression" dxfId="533" priority="534">
      <formula>"'=Y(G$3&gt;=$E3 , G$3&lt;=$F3)"</formula>
    </cfRule>
  </conditionalFormatting>
  <conditionalFormatting sqref="Q12">
    <cfRule type="expression" dxfId="532" priority="533">
      <formula>"'=Y(G$3&gt;=$E3 , G$3&lt;=$F3)"</formula>
    </cfRule>
  </conditionalFormatting>
  <conditionalFormatting sqref="Q12">
    <cfRule type="expression" dxfId="531" priority="532">
      <formula>"'=Y(G$3&gt;=$E3 , G$3&lt;=$F3)"</formula>
    </cfRule>
  </conditionalFormatting>
  <conditionalFormatting sqref="Q12">
    <cfRule type="expression" dxfId="530" priority="531">
      <formula>"'=Y(G$3&gt;=$E3 , G$3&lt;=$F3)"</formula>
    </cfRule>
  </conditionalFormatting>
  <conditionalFormatting sqref="Q12">
    <cfRule type="expression" dxfId="529" priority="530">
      <formula>"'=Y(G$3&gt;=$E3 , G$3&lt;=$F3)"</formula>
    </cfRule>
  </conditionalFormatting>
  <conditionalFormatting sqref="Q12">
    <cfRule type="expression" dxfId="528" priority="529">
      <formula>"'=Y(G$3&gt;=$E3 , G$3&lt;=$F3)"</formula>
    </cfRule>
  </conditionalFormatting>
  <conditionalFormatting sqref="Q12">
    <cfRule type="expression" dxfId="527" priority="528">
      <formula>"'=Y(G$3&gt;=$E3 , G$3&lt;=$F3)"</formula>
    </cfRule>
  </conditionalFormatting>
  <conditionalFormatting sqref="Q12">
    <cfRule type="expression" dxfId="526" priority="527">
      <formula>"'=Y(G$3&gt;=$E3 , G$3&lt;=$F3)"</formula>
    </cfRule>
  </conditionalFormatting>
  <conditionalFormatting sqref="Q12">
    <cfRule type="expression" dxfId="525" priority="526">
      <formula>"'=Y(G$3&gt;=$E3 , G$3&lt;=$F3)"</formula>
    </cfRule>
  </conditionalFormatting>
  <conditionalFormatting sqref="Q12">
    <cfRule type="expression" dxfId="524" priority="525">
      <formula>"'=Y(G$3&gt;=$E3 , G$3&lt;=$F3)"</formula>
    </cfRule>
  </conditionalFormatting>
  <conditionalFormatting sqref="Q12">
    <cfRule type="expression" dxfId="523" priority="524">
      <formula>"'=Y(G$3&gt;=$E3 , G$3&lt;=$F3)"</formula>
    </cfRule>
  </conditionalFormatting>
  <conditionalFormatting sqref="Q12">
    <cfRule type="expression" dxfId="522" priority="523">
      <formula>"'=Y(G$3&gt;=$E3 , G$3&lt;=$F3)"</formula>
    </cfRule>
  </conditionalFormatting>
  <conditionalFormatting sqref="Q12">
    <cfRule type="expression" dxfId="521" priority="522">
      <formula>"'=Y(G$3&gt;=$E3 , G$3&lt;=$F3)"</formula>
    </cfRule>
  </conditionalFormatting>
  <conditionalFormatting sqref="Q12">
    <cfRule type="expression" dxfId="520" priority="521">
      <formula>"'=Y(G$3&gt;=$E3 , G$3&lt;=$F3)"</formula>
    </cfRule>
  </conditionalFormatting>
  <conditionalFormatting sqref="Q12">
    <cfRule type="expression" dxfId="519" priority="520">
      <formula>"'=Y(G$3&gt;=$E3 , G$3&lt;=$F3)"</formula>
    </cfRule>
  </conditionalFormatting>
  <conditionalFormatting sqref="Q12">
    <cfRule type="expression" dxfId="518" priority="519">
      <formula>"'=Y(G$3&gt;=$E3 , G$3&lt;=$F3)"</formula>
    </cfRule>
  </conditionalFormatting>
  <conditionalFormatting sqref="Q12">
    <cfRule type="expression" dxfId="517" priority="518">
      <formula>"'=Y(G$3&gt;=$E3 , G$3&lt;=$F3)"</formula>
    </cfRule>
  </conditionalFormatting>
  <conditionalFormatting sqref="Q12">
    <cfRule type="expression" dxfId="516" priority="517">
      <formula>"'=Y(G$3&gt;=$E3 , G$3&lt;=$F3)"</formula>
    </cfRule>
  </conditionalFormatting>
  <conditionalFormatting sqref="Q12">
    <cfRule type="expression" dxfId="515" priority="516">
      <formula>"'=Y(G$3&gt;=$E3 , G$3&lt;=$F3)"</formula>
    </cfRule>
  </conditionalFormatting>
  <conditionalFormatting sqref="P20">
    <cfRule type="expression" dxfId="514" priority="515">
      <formula>"'=Y(G$3&gt;=$E3 , G$3&lt;=$F3)"</formula>
    </cfRule>
  </conditionalFormatting>
  <conditionalFormatting sqref="P20">
    <cfRule type="expression" dxfId="513" priority="514">
      <formula>"'=Y(G$3&gt;=$E3 , G$3&lt;=$F3)"</formula>
    </cfRule>
  </conditionalFormatting>
  <conditionalFormatting sqref="P20">
    <cfRule type="expression" dxfId="512" priority="513">
      <formula>"'=Y(G$3&gt;=$E3 , G$3&lt;=$F3)"</formula>
    </cfRule>
  </conditionalFormatting>
  <conditionalFormatting sqref="P20">
    <cfRule type="expression" dxfId="511" priority="512">
      <formula>"'=Y(G$3&gt;=$E3 , G$3&lt;=$F3)"</formula>
    </cfRule>
  </conditionalFormatting>
  <conditionalFormatting sqref="P20">
    <cfRule type="expression" dxfId="510" priority="511">
      <formula>"'=Y(G$3&gt;=$E3 , G$3&lt;=$F3)"</formula>
    </cfRule>
  </conditionalFormatting>
  <conditionalFormatting sqref="P20">
    <cfRule type="expression" dxfId="509" priority="510">
      <formula>"'=Y(G$3&gt;=$E3 , G$3&lt;=$F3)"</formula>
    </cfRule>
  </conditionalFormatting>
  <conditionalFormatting sqref="P20">
    <cfRule type="expression" dxfId="508" priority="509">
      <formula>"'=Y(G$3&gt;=$E3 , G$3&lt;=$F3)"</formula>
    </cfRule>
  </conditionalFormatting>
  <conditionalFormatting sqref="P20">
    <cfRule type="expression" dxfId="507" priority="508">
      <formula>"'=Y(G$3&gt;=$E3 , G$3&lt;=$F3)"</formula>
    </cfRule>
  </conditionalFormatting>
  <conditionalFormatting sqref="P20">
    <cfRule type="expression" dxfId="506" priority="507">
      <formula>"'=Y(G$3&gt;=$E3 , G$3&lt;=$F3)"</formula>
    </cfRule>
  </conditionalFormatting>
  <conditionalFormatting sqref="P20">
    <cfRule type="expression" dxfId="505" priority="506">
      <formula>"'=Y(G$3&gt;=$E3 , G$3&lt;=$F3)"</formula>
    </cfRule>
  </conditionalFormatting>
  <conditionalFormatting sqref="P20">
    <cfRule type="expression" dxfId="504" priority="505">
      <formula>"'=Y(G$3&gt;=$E3 , G$3&lt;=$F3)"</formula>
    </cfRule>
  </conditionalFormatting>
  <conditionalFormatting sqref="P20">
    <cfRule type="expression" dxfId="503" priority="504">
      <formula>"'=Y(G$3&gt;=$E3 , G$3&lt;=$F3)"</formula>
    </cfRule>
  </conditionalFormatting>
  <conditionalFormatting sqref="P20">
    <cfRule type="expression" dxfId="502" priority="503">
      <formula>"'=Y(G$3&gt;=$E3 , G$3&lt;=$F3)"</formula>
    </cfRule>
  </conditionalFormatting>
  <conditionalFormatting sqref="P20">
    <cfRule type="expression" dxfId="501" priority="502">
      <formula>"'=Y(G$3&gt;=$E3 , G$3&lt;=$F3)"</formula>
    </cfRule>
  </conditionalFormatting>
  <conditionalFormatting sqref="P20">
    <cfRule type="expression" dxfId="500" priority="501">
      <formula>"'=Y(G$3&gt;=$E3 , G$3&lt;=$F3)"</formula>
    </cfRule>
  </conditionalFormatting>
  <conditionalFormatting sqref="P20">
    <cfRule type="expression" dxfId="499" priority="500">
      <formula>"'=Y(G$3&gt;=$E3 , G$3&lt;=$F3)"</formula>
    </cfRule>
  </conditionalFormatting>
  <conditionalFormatting sqref="P20">
    <cfRule type="expression" dxfId="498" priority="499">
      <formula>"'=Y(G$3&gt;=$E3 , G$3&lt;=$F3)"</formula>
    </cfRule>
  </conditionalFormatting>
  <conditionalFormatting sqref="P20">
    <cfRule type="expression" dxfId="497" priority="498">
      <formula>"'=Y(G$3&gt;=$E3 , G$3&lt;=$F3)"</formula>
    </cfRule>
  </conditionalFormatting>
  <conditionalFormatting sqref="P20">
    <cfRule type="expression" dxfId="496" priority="497">
      <formula>"'=Y(G$3&gt;=$E3 , G$3&lt;=$F3)"</formula>
    </cfRule>
  </conditionalFormatting>
  <conditionalFormatting sqref="P20">
    <cfRule type="expression" dxfId="495" priority="496">
      <formula>"'=Y(G$3&gt;=$E3 , G$3&lt;=$F3)"</formula>
    </cfRule>
  </conditionalFormatting>
  <conditionalFormatting sqref="P20">
    <cfRule type="expression" dxfId="494" priority="495">
      <formula>"'=Y(G$3&gt;=$E3 , G$3&lt;=$F3)"</formula>
    </cfRule>
  </conditionalFormatting>
  <conditionalFormatting sqref="P20">
    <cfRule type="expression" dxfId="493" priority="494">
      <formula>"'=Y(G$3&gt;=$E3 , G$3&lt;=$F3)"</formula>
    </cfRule>
  </conditionalFormatting>
  <conditionalFormatting sqref="P20">
    <cfRule type="expression" dxfId="492" priority="493">
      <formula>"'=Y(G$3&gt;=$E3 , G$3&lt;=$F3)"</formula>
    </cfRule>
  </conditionalFormatting>
  <conditionalFormatting sqref="P20">
    <cfRule type="expression" dxfId="491" priority="492">
      <formula>"'=Y(G$3&gt;=$E3 , G$3&lt;=$F3)"</formula>
    </cfRule>
  </conditionalFormatting>
  <conditionalFormatting sqref="P20">
    <cfRule type="expression" dxfId="490" priority="491">
      <formula>"'=Y(G$3&gt;=$E3 , G$3&lt;=$F3)"</formula>
    </cfRule>
  </conditionalFormatting>
  <conditionalFormatting sqref="P20">
    <cfRule type="expression" dxfId="489" priority="490">
      <formula>"'=Y(G$3&gt;=$E3 , G$3&lt;=$F3)"</formula>
    </cfRule>
  </conditionalFormatting>
  <conditionalFormatting sqref="P20">
    <cfRule type="expression" dxfId="488" priority="489">
      <formula>"'=Y(G$3&gt;=$E3 , G$3&lt;=$F3)"</formula>
    </cfRule>
  </conditionalFormatting>
  <conditionalFormatting sqref="P20">
    <cfRule type="expression" dxfId="487" priority="488">
      <formula>"'=Y(G$3&gt;=$E3 , G$3&lt;=$F3)"</formula>
    </cfRule>
  </conditionalFormatting>
  <conditionalFormatting sqref="P20">
    <cfRule type="expression" dxfId="486" priority="487">
      <formula>"'=Y(G$3&gt;=$E3 , G$3&lt;=$F3)"</formula>
    </cfRule>
  </conditionalFormatting>
  <conditionalFormatting sqref="P20">
    <cfRule type="expression" dxfId="485" priority="486">
      <formula>"'=Y(G$3&gt;=$E3 , G$3&lt;=$F3)"</formula>
    </cfRule>
  </conditionalFormatting>
  <conditionalFormatting sqref="P20">
    <cfRule type="expression" dxfId="484" priority="485">
      <formula>"'=Y(G$3&gt;=$E3 , G$3&lt;=$F3)"</formula>
    </cfRule>
  </conditionalFormatting>
  <conditionalFormatting sqref="P20">
    <cfRule type="expression" dxfId="483" priority="484">
      <formula>"'=Y(G$3&gt;=$E3 , G$3&lt;=$F3)"</formula>
    </cfRule>
  </conditionalFormatting>
  <conditionalFormatting sqref="P20">
    <cfRule type="expression" dxfId="482" priority="483">
      <formula>"'=Y(G$3&gt;=$E3 , G$3&lt;=$F3)"</formula>
    </cfRule>
  </conditionalFormatting>
  <conditionalFormatting sqref="P20">
    <cfRule type="expression" dxfId="481" priority="482">
      <formula>"'=Y(G$3&gt;=$E3 , G$3&lt;=$F3)"</formula>
    </cfRule>
  </conditionalFormatting>
  <conditionalFormatting sqref="P20">
    <cfRule type="expression" dxfId="480" priority="481">
      <formula>"'=Y(G$3&gt;=$E3 , G$3&lt;=$F3)"</formula>
    </cfRule>
  </conditionalFormatting>
  <conditionalFormatting sqref="P20">
    <cfRule type="expression" dxfId="479" priority="480">
      <formula>"'=Y(G$3&gt;=$E3 , G$3&lt;=$F3)"</formula>
    </cfRule>
  </conditionalFormatting>
  <conditionalFormatting sqref="P20">
    <cfRule type="expression" dxfId="478" priority="479">
      <formula>"'=Y(G$3&gt;=$E3 , G$3&lt;=$F3)"</formula>
    </cfRule>
  </conditionalFormatting>
  <conditionalFormatting sqref="P20">
    <cfRule type="expression" dxfId="477" priority="478">
      <formula>"'=Y(G$3&gt;=$E3 , G$3&lt;=$F3)"</formula>
    </cfRule>
  </conditionalFormatting>
  <conditionalFormatting sqref="P20">
    <cfRule type="expression" dxfId="476" priority="477">
      <formula>"'=Y(G$3&gt;=$E3 , G$3&lt;=$F3)"</formula>
    </cfRule>
  </conditionalFormatting>
  <conditionalFormatting sqref="P20">
    <cfRule type="expression" dxfId="475" priority="476">
      <formula>"'=Y(G$3&gt;=$E3 , G$3&lt;=$F3)"</formula>
    </cfRule>
  </conditionalFormatting>
  <conditionalFormatting sqref="P20">
    <cfRule type="expression" dxfId="474" priority="475">
      <formula>"'=Y(G$3&gt;=$E3 , G$3&lt;=$F3)"</formula>
    </cfRule>
  </conditionalFormatting>
  <conditionalFormatting sqref="P20">
    <cfRule type="expression" dxfId="473" priority="474">
      <formula>"'=Y(G$3&gt;=$E3 , G$3&lt;=$F3)"</formula>
    </cfRule>
  </conditionalFormatting>
  <conditionalFormatting sqref="P20">
    <cfRule type="expression" dxfId="472" priority="473">
      <formula>"'=Y(G$3&gt;=$E3 , G$3&lt;=$F3)"</formula>
    </cfRule>
  </conditionalFormatting>
  <conditionalFormatting sqref="P20">
    <cfRule type="expression" dxfId="471" priority="472">
      <formula>"'=Y(G$3&gt;=$E3 , G$3&lt;=$F3)"</formula>
    </cfRule>
  </conditionalFormatting>
  <conditionalFormatting sqref="P20">
    <cfRule type="expression" dxfId="470" priority="471">
      <formula>"'=Y(G$3&gt;=$E3 , G$3&lt;=$F3)"</formula>
    </cfRule>
  </conditionalFormatting>
  <conditionalFormatting sqref="P20">
    <cfRule type="expression" dxfId="469" priority="470">
      <formula>"'=Y(G$3&gt;=$E3 , G$3&lt;=$F3)"</formula>
    </cfRule>
  </conditionalFormatting>
  <conditionalFormatting sqref="P20">
    <cfRule type="expression" dxfId="468" priority="469">
      <formula>"'=Y(G$3&gt;=$E3 , G$3&lt;=$F3)"</formula>
    </cfRule>
  </conditionalFormatting>
  <conditionalFormatting sqref="P20">
    <cfRule type="expression" dxfId="467" priority="468">
      <formula>"'=Y(G$3&gt;=$E3 , G$3&lt;=$F3)"</formula>
    </cfRule>
  </conditionalFormatting>
  <conditionalFormatting sqref="P20">
    <cfRule type="expression" dxfId="466" priority="467">
      <formula>"'=Y(G$3&gt;=$E3 , G$3&lt;=$F3)"</formula>
    </cfRule>
  </conditionalFormatting>
  <conditionalFormatting sqref="P20">
    <cfRule type="expression" dxfId="465" priority="466">
      <formula>"'=Y(G$3&gt;=$E3 , G$3&lt;=$F3)"</formula>
    </cfRule>
  </conditionalFormatting>
  <conditionalFormatting sqref="P20">
    <cfRule type="expression" dxfId="464" priority="465">
      <formula>"'=Y(G$3&gt;=$E3 , G$3&lt;=$F3)"</formula>
    </cfRule>
  </conditionalFormatting>
  <conditionalFormatting sqref="P20">
    <cfRule type="expression" dxfId="463" priority="464">
      <formula>"'=Y(G$3&gt;=$E3 , G$3&lt;=$F3)"</formula>
    </cfRule>
  </conditionalFormatting>
  <conditionalFormatting sqref="P20">
    <cfRule type="expression" dxfId="462" priority="463">
      <formula>"'=Y(G$3&gt;=$E3 , G$3&lt;=$F3)"</formula>
    </cfRule>
  </conditionalFormatting>
  <conditionalFormatting sqref="P20">
    <cfRule type="expression" dxfId="461" priority="462">
      <formula>"'=Y(G$3&gt;=$E3 , G$3&lt;=$F3)"</formula>
    </cfRule>
  </conditionalFormatting>
  <conditionalFormatting sqref="P20">
    <cfRule type="expression" dxfId="460" priority="461">
      <formula>"'=Y(G$3&gt;=$E3 , G$3&lt;=$F3)"</formula>
    </cfRule>
  </conditionalFormatting>
  <conditionalFormatting sqref="T24">
    <cfRule type="expression" dxfId="459" priority="460">
      <formula>"'=Y(G$3&gt;=$E3 , G$3&lt;=$F3)"</formula>
    </cfRule>
  </conditionalFormatting>
  <conditionalFormatting sqref="T24">
    <cfRule type="expression" dxfId="458" priority="459">
      <formula>"'=Y(G$3&gt;=$E3 , G$3&lt;=$F3)"</formula>
    </cfRule>
  </conditionalFormatting>
  <conditionalFormatting sqref="T24">
    <cfRule type="expression" dxfId="457" priority="458">
      <formula>"'=Y(G$3&gt;=$E3 , G$3&lt;=$F3)"</formula>
    </cfRule>
  </conditionalFormatting>
  <conditionalFormatting sqref="T24">
    <cfRule type="expression" dxfId="456" priority="457">
      <formula>"'=Y(G$3&gt;=$E3 , G$3&lt;=$F3)"</formula>
    </cfRule>
  </conditionalFormatting>
  <conditionalFormatting sqref="T24">
    <cfRule type="expression" dxfId="455" priority="456">
      <formula>"'=Y(G$3&gt;=$E3 , G$3&lt;=$F3)"</formula>
    </cfRule>
  </conditionalFormatting>
  <conditionalFormatting sqref="T24">
    <cfRule type="expression" dxfId="454" priority="455">
      <formula>"'=Y(G$3&gt;=$E3 , G$3&lt;=$F3)"</formula>
    </cfRule>
  </conditionalFormatting>
  <conditionalFormatting sqref="T24">
    <cfRule type="expression" dxfId="453" priority="454">
      <formula>"'=Y(G$3&gt;=$E3 , G$3&lt;=$F3)"</formula>
    </cfRule>
  </conditionalFormatting>
  <conditionalFormatting sqref="T24">
    <cfRule type="expression" dxfId="452" priority="453">
      <formula>"'=Y(G$3&gt;=$E3 , G$3&lt;=$F3)"</formula>
    </cfRule>
  </conditionalFormatting>
  <conditionalFormatting sqref="T24">
    <cfRule type="expression" dxfId="451" priority="452">
      <formula>"'=Y(G$3&gt;=$E3 , G$3&lt;=$F3)"</formula>
    </cfRule>
  </conditionalFormatting>
  <conditionalFormatting sqref="T24">
    <cfRule type="expression" dxfId="450" priority="451">
      <formula>"'=Y(G$3&gt;=$E3 , G$3&lt;=$F3)"</formula>
    </cfRule>
  </conditionalFormatting>
  <conditionalFormatting sqref="T24">
    <cfRule type="expression" dxfId="449" priority="450">
      <formula>"'=Y(G$3&gt;=$E3 , G$3&lt;=$F3)"</formula>
    </cfRule>
  </conditionalFormatting>
  <conditionalFormatting sqref="T24">
    <cfRule type="expression" dxfId="448" priority="449">
      <formula>"'=Y(G$3&gt;=$E3 , G$3&lt;=$F3)"</formula>
    </cfRule>
  </conditionalFormatting>
  <conditionalFormatting sqref="T24">
    <cfRule type="expression" dxfId="447" priority="448">
      <formula>"'=Y(G$3&gt;=$E3 , G$3&lt;=$F3)"</formula>
    </cfRule>
  </conditionalFormatting>
  <conditionalFormatting sqref="T24">
    <cfRule type="expression" dxfId="446" priority="447">
      <formula>"'=Y(G$3&gt;=$E3 , G$3&lt;=$F3)"</formula>
    </cfRule>
  </conditionalFormatting>
  <conditionalFormatting sqref="T24">
    <cfRule type="expression" dxfId="445" priority="446">
      <formula>"'=Y(G$3&gt;=$E3 , G$3&lt;=$F3)"</formula>
    </cfRule>
  </conditionalFormatting>
  <conditionalFormatting sqref="T24">
    <cfRule type="expression" dxfId="444" priority="445">
      <formula>"'=Y(G$3&gt;=$E3 , G$3&lt;=$F3)"</formula>
    </cfRule>
  </conditionalFormatting>
  <conditionalFormatting sqref="T24">
    <cfRule type="expression" dxfId="443" priority="444">
      <formula>"'=Y(G$3&gt;=$E3 , G$3&lt;=$F3)"</formula>
    </cfRule>
  </conditionalFormatting>
  <conditionalFormatting sqref="T24">
    <cfRule type="expression" dxfId="442" priority="443">
      <formula>"'=Y(G$3&gt;=$E3 , G$3&lt;=$F3)"</formula>
    </cfRule>
  </conditionalFormatting>
  <conditionalFormatting sqref="T24">
    <cfRule type="expression" dxfId="441" priority="442">
      <formula>"'=Y(G$3&gt;=$E3 , G$3&lt;=$F3)"</formula>
    </cfRule>
  </conditionalFormatting>
  <conditionalFormatting sqref="T24">
    <cfRule type="expression" dxfId="440" priority="441">
      <formula>"'=Y(G$3&gt;=$E3 , G$3&lt;=$F3)"</formula>
    </cfRule>
  </conditionalFormatting>
  <conditionalFormatting sqref="T24">
    <cfRule type="expression" dxfId="439" priority="440">
      <formula>"'=Y(G$3&gt;=$E3 , G$3&lt;=$F3)"</formula>
    </cfRule>
  </conditionalFormatting>
  <conditionalFormatting sqref="T24">
    <cfRule type="expression" dxfId="438" priority="439">
      <formula>"'=Y(G$3&gt;=$E3 , G$3&lt;=$F3)"</formula>
    </cfRule>
  </conditionalFormatting>
  <conditionalFormatting sqref="T24">
    <cfRule type="expression" dxfId="437" priority="438">
      <formula>"'=Y(G$3&gt;=$E3 , G$3&lt;=$F3)"</formula>
    </cfRule>
  </conditionalFormatting>
  <conditionalFormatting sqref="T24">
    <cfRule type="expression" dxfId="436" priority="437">
      <formula>"'=Y(G$3&gt;=$E3 , G$3&lt;=$F3)"</formula>
    </cfRule>
  </conditionalFormatting>
  <conditionalFormatting sqref="T24">
    <cfRule type="expression" dxfId="435" priority="436">
      <formula>"'=Y(G$3&gt;=$E3 , G$3&lt;=$F3)"</formula>
    </cfRule>
  </conditionalFormatting>
  <conditionalFormatting sqref="T24">
    <cfRule type="expression" dxfId="434" priority="435">
      <formula>"'=Y(G$3&gt;=$E3 , G$3&lt;=$F3)"</formula>
    </cfRule>
  </conditionalFormatting>
  <conditionalFormatting sqref="T24">
    <cfRule type="expression" dxfId="433" priority="434">
      <formula>"'=Y(G$3&gt;=$E3 , G$3&lt;=$F3)"</formula>
    </cfRule>
  </conditionalFormatting>
  <conditionalFormatting sqref="T24">
    <cfRule type="expression" dxfId="432" priority="433">
      <formula>"'=Y(G$3&gt;=$E3 , G$3&lt;=$F3)"</formula>
    </cfRule>
  </conditionalFormatting>
  <conditionalFormatting sqref="T24">
    <cfRule type="expression" dxfId="431" priority="432">
      <formula>"'=Y(G$3&gt;=$E3 , G$3&lt;=$F3)"</formula>
    </cfRule>
  </conditionalFormatting>
  <conditionalFormatting sqref="T24">
    <cfRule type="expression" dxfId="430" priority="431">
      <formula>"'=Y(G$3&gt;=$E3 , G$3&lt;=$F3)"</formula>
    </cfRule>
  </conditionalFormatting>
  <conditionalFormatting sqref="T24">
    <cfRule type="expression" dxfId="429" priority="430">
      <formula>"'=Y(G$3&gt;=$E3 , G$3&lt;=$F3)"</formula>
    </cfRule>
  </conditionalFormatting>
  <conditionalFormatting sqref="T24">
    <cfRule type="expression" dxfId="428" priority="429">
      <formula>"'=Y(G$3&gt;=$E3 , G$3&lt;=$F3)"</formula>
    </cfRule>
  </conditionalFormatting>
  <conditionalFormatting sqref="T24">
    <cfRule type="expression" dxfId="427" priority="428">
      <formula>"'=Y(G$3&gt;=$E3 , G$3&lt;=$F3)"</formula>
    </cfRule>
  </conditionalFormatting>
  <conditionalFormatting sqref="T24">
    <cfRule type="expression" dxfId="426" priority="427">
      <formula>"'=Y(G$3&gt;=$E3 , G$3&lt;=$F3)"</formula>
    </cfRule>
  </conditionalFormatting>
  <conditionalFormatting sqref="T24">
    <cfRule type="expression" dxfId="425" priority="426">
      <formula>"'=Y(G$3&gt;=$E3 , G$3&lt;=$F3)"</formula>
    </cfRule>
  </conditionalFormatting>
  <conditionalFormatting sqref="T24">
    <cfRule type="expression" dxfId="424" priority="425">
      <formula>"'=Y(G$3&gt;=$E3 , G$3&lt;=$F3)"</formula>
    </cfRule>
  </conditionalFormatting>
  <conditionalFormatting sqref="T24">
    <cfRule type="expression" dxfId="423" priority="424">
      <formula>"'=Y(G$3&gt;=$E3 , G$3&lt;=$F3)"</formula>
    </cfRule>
  </conditionalFormatting>
  <conditionalFormatting sqref="T22">
    <cfRule type="expression" dxfId="422" priority="423">
      <formula>"'=Y(G$3&gt;=$E3 , G$3&lt;=$F3)"</formula>
    </cfRule>
  </conditionalFormatting>
  <conditionalFormatting sqref="T22">
    <cfRule type="expression" dxfId="421" priority="422">
      <formula>"'=Y(G$3&gt;=$E3 , G$3&lt;=$F3)"</formula>
    </cfRule>
  </conditionalFormatting>
  <conditionalFormatting sqref="T22">
    <cfRule type="expression" dxfId="420" priority="421">
      <formula>"'=Y(G$3&gt;=$E3 , G$3&lt;=$F3)"</formula>
    </cfRule>
  </conditionalFormatting>
  <conditionalFormatting sqref="T22">
    <cfRule type="expression" dxfId="419" priority="420">
      <formula>"'=Y(G$3&gt;=$E3 , G$3&lt;=$F3)"</formula>
    </cfRule>
  </conditionalFormatting>
  <conditionalFormatting sqref="T22">
    <cfRule type="expression" dxfId="418" priority="419">
      <formula>"'=Y(G$3&gt;=$E3 , G$3&lt;=$F3)"</formula>
    </cfRule>
  </conditionalFormatting>
  <conditionalFormatting sqref="T22">
    <cfRule type="expression" dxfId="417" priority="418">
      <formula>"'=Y(G$3&gt;=$E3 , G$3&lt;=$F3)"</formula>
    </cfRule>
  </conditionalFormatting>
  <conditionalFormatting sqref="T22">
    <cfRule type="expression" dxfId="416" priority="417">
      <formula>"'=Y(G$3&gt;=$E3 , G$3&lt;=$F3)"</formula>
    </cfRule>
  </conditionalFormatting>
  <conditionalFormatting sqref="T22">
    <cfRule type="expression" dxfId="415" priority="416">
      <formula>"'=Y(G$3&gt;=$E3 , G$3&lt;=$F3)"</formula>
    </cfRule>
  </conditionalFormatting>
  <conditionalFormatting sqref="T22">
    <cfRule type="expression" dxfId="414" priority="415">
      <formula>"'=Y(G$3&gt;=$E3 , G$3&lt;=$F3)"</formula>
    </cfRule>
  </conditionalFormatting>
  <conditionalFormatting sqref="T22">
    <cfRule type="expression" dxfId="413" priority="414">
      <formula>"'=Y(G$3&gt;=$E3 , G$3&lt;=$F3)"</formula>
    </cfRule>
  </conditionalFormatting>
  <conditionalFormatting sqref="T22">
    <cfRule type="expression" dxfId="412" priority="413">
      <formula>"'=Y(G$3&gt;=$E3 , G$3&lt;=$F3)"</formula>
    </cfRule>
  </conditionalFormatting>
  <conditionalFormatting sqref="T22">
    <cfRule type="expression" dxfId="411" priority="412">
      <formula>"'=Y(G$3&gt;=$E3 , G$3&lt;=$F3)"</formula>
    </cfRule>
  </conditionalFormatting>
  <conditionalFormatting sqref="T22">
    <cfRule type="expression" dxfId="410" priority="411">
      <formula>"'=Y(G$3&gt;=$E3 , G$3&lt;=$F3)"</formula>
    </cfRule>
  </conditionalFormatting>
  <conditionalFormatting sqref="T22">
    <cfRule type="expression" dxfId="409" priority="410">
      <formula>"'=Y(G$3&gt;=$E3 , G$3&lt;=$F3)"</formula>
    </cfRule>
  </conditionalFormatting>
  <conditionalFormatting sqref="T22">
    <cfRule type="expression" dxfId="408" priority="409">
      <formula>"'=Y(G$3&gt;=$E3 , G$3&lt;=$F3)"</formula>
    </cfRule>
  </conditionalFormatting>
  <conditionalFormatting sqref="T22">
    <cfRule type="expression" dxfId="407" priority="408">
      <formula>"'=Y(G$3&gt;=$E3 , G$3&lt;=$F3)"</formula>
    </cfRule>
  </conditionalFormatting>
  <conditionalFormatting sqref="T22">
    <cfRule type="expression" dxfId="406" priority="407">
      <formula>"'=Y(G$3&gt;=$E3 , G$3&lt;=$F3)"</formula>
    </cfRule>
  </conditionalFormatting>
  <conditionalFormatting sqref="T22">
    <cfRule type="expression" dxfId="405" priority="406">
      <formula>"'=Y(G$3&gt;=$E3 , G$3&lt;=$F3)"</formula>
    </cfRule>
  </conditionalFormatting>
  <conditionalFormatting sqref="T22">
    <cfRule type="expression" dxfId="404" priority="405">
      <formula>"'=Y(G$3&gt;=$E3 , G$3&lt;=$F3)"</formula>
    </cfRule>
  </conditionalFormatting>
  <conditionalFormatting sqref="T22">
    <cfRule type="expression" dxfId="403" priority="404">
      <formula>"'=Y(G$3&gt;=$E3 , G$3&lt;=$F3)"</formula>
    </cfRule>
  </conditionalFormatting>
  <conditionalFormatting sqref="T22">
    <cfRule type="expression" dxfId="402" priority="403">
      <formula>"'=Y(G$3&gt;=$E3 , G$3&lt;=$F3)"</formula>
    </cfRule>
  </conditionalFormatting>
  <conditionalFormatting sqref="T22">
    <cfRule type="expression" dxfId="401" priority="402">
      <formula>"'=Y(G$3&gt;=$E3 , G$3&lt;=$F3)"</formula>
    </cfRule>
  </conditionalFormatting>
  <conditionalFormatting sqref="T22">
    <cfRule type="expression" dxfId="400" priority="401">
      <formula>"'=Y(G$3&gt;=$E3 , G$3&lt;=$F3)"</formula>
    </cfRule>
  </conditionalFormatting>
  <conditionalFormatting sqref="T22">
    <cfRule type="expression" dxfId="399" priority="400">
      <formula>"'=Y(G$3&gt;=$E3 , G$3&lt;=$F3)"</formula>
    </cfRule>
  </conditionalFormatting>
  <conditionalFormatting sqref="T22">
    <cfRule type="expression" dxfId="398" priority="399">
      <formula>"'=Y(G$3&gt;=$E3 , G$3&lt;=$F3)"</formula>
    </cfRule>
  </conditionalFormatting>
  <conditionalFormatting sqref="T22">
    <cfRule type="expression" dxfId="397" priority="398">
      <formula>"'=Y(G$3&gt;=$E3 , G$3&lt;=$F3)"</formula>
    </cfRule>
  </conditionalFormatting>
  <conditionalFormatting sqref="T22">
    <cfRule type="expression" dxfId="396" priority="397">
      <formula>"'=Y(G$3&gt;=$E3 , G$3&lt;=$F3)"</formula>
    </cfRule>
  </conditionalFormatting>
  <conditionalFormatting sqref="T22">
    <cfRule type="expression" dxfId="395" priority="396">
      <formula>"'=Y(G$3&gt;=$E3 , G$3&lt;=$F3)"</formula>
    </cfRule>
  </conditionalFormatting>
  <conditionalFormatting sqref="T22">
    <cfRule type="expression" dxfId="394" priority="395">
      <formula>"'=Y(G$3&gt;=$E3 , G$3&lt;=$F3)"</formula>
    </cfRule>
  </conditionalFormatting>
  <conditionalFormatting sqref="T22">
    <cfRule type="expression" dxfId="393" priority="394">
      <formula>"'=Y(G$3&gt;=$E3 , G$3&lt;=$F3)"</formula>
    </cfRule>
  </conditionalFormatting>
  <conditionalFormatting sqref="T22">
    <cfRule type="expression" dxfId="392" priority="393">
      <formula>"'=Y(G$3&gt;=$E3 , G$3&lt;=$F3)"</formula>
    </cfRule>
  </conditionalFormatting>
  <conditionalFormatting sqref="T22">
    <cfRule type="expression" dxfId="391" priority="392">
      <formula>"'=Y(G$3&gt;=$E3 , G$3&lt;=$F3)"</formula>
    </cfRule>
  </conditionalFormatting>
  <conditionalFormatting sqref="T22">
    <cfRule type="expression" dxfId="390" priority="391">
      <formula>"'=Y(G$3&gt;=$E3 , G$3&lt;=$F3)"</formula>
    </cfRule>
  </conditionalFormatting>
  <conditionalFormatting sqref="T22">
    <cfRule type="expression" dxfId="389" priority="390">
      <formula>"'=Y(G$3&gt;=$E3 , G$3&lt;=$F3)"</formula>
    </cfRule>
  </conditionalFormatting>
  <conditionalFormatting sqref="T22">
    <cfRule type="expression" dxfId="388" priority="389">
      <formula>"'=Y(G$3&gt;=$E3 , G$3&lt;=$F3)"</formula>
    </cfRule>
  </conditionalFormatting>
  <conditionalFormatting sqref="T22">
    <cfRule type="expression" dxfId="387" priority="388">
      <formula>"'=Y(G$3&gt;=$E3 , G$3&lt;=$F3)"</formula>
    </cfRule>
  </conditionalFormatting>
  <conditionalFormatting sqref="T22">
    <cfRule type="expression" dxfId="386" priority="387">
      <formula>"'=Y(G$3&gt;=$E3 , G$3&lt;=$F3)"</formula>
    </cfRule>
  </conditionalFormatting>
  <conditionalFormatting sqref="T22">
    <cfRule type="expression" dxfId="385" priority="386">
      <formula>"'=Y(G$3&gt;=$E3 , G$3&lt;=$F3)"</formula>
    </cfRule>
  </conditionalFormatting>
  <conditionalFormatting sqref="O42:Q42">
    <cfRule type="expression" dxfId="384" priority="385">
      <formula>"'=Y(G$3&gt;=$E3 , G$3&lt;=$F3)"</formula>
    </cfRule>
  </conditionalFormatting>
  <conditionalFormatting sqref="O42:Q42">
    <cfRule type="expression" dxfId="383" priority="384">
      <formula>"'=Y(G$3&gt;=$E3 , G$3&lt;=$F3)"</formula>
    </cfRule>
  </conditionalFormatting>
  <conditionalFormatting sqref="O42:Q42">
    <cfRule type="expression" dxfId="382" priority="383">
      <formula>"'=Y(G$3&gt;=$E3 , G$3&lt;=$F3)"</formula>
    </cfRule>
  </conditionalFormatting>
  <conditionalFormatting sqref="O42:Q42">
    <cfRule type="expression" dxfId="381" priority="382">
      <formula>"'=Y(G$3&gt;=$E3 , G$3&lt;=$F3)"</formula>
    </cfRule>
  </conditionalFormatting>
  <conditionalFormatting sqref="O42:Q42">
    <cfRule type="expression" dxfId="380" priority="381">
      <formula>"'=Y(G$3&gt;=$E3 , G$3&lt;=$F3)"</formula>
    </cfRule>
  </conditionalFormatting>
  <conditionalFormatting sqref="O42:Q42">
    <cfRule type="expression" dxfId="379" priority="380">
      <formula>"'=Y(G$3&gt;=$E3 , G$3&lt;=$F3)"</formula>
    </cfRule>
  </conditionalFormatting>
  <conditionalFormatting sqref="O42:Q42">
    <cfRule type="expression" dxfId="378" priority="379">
      <formula>"'=Y(G$3&gt;=$E3 , G$3&lt;=$F3)"</formula>
    </cfRule>
  </conditionalFormatting>
  <conditionalFormatting sqref="O42:Q42">
    <cfRule type="expression" dxfId="377" priority="378">
      <formula>"'=Y(G$3&gt;=$E3 , G$3&lt;=$F3)"</formula>
    </cfRule>
  </conditionalFormatting>
  <conditionalFormatting sqref="O42:Q42">
    <cfRule type="expression" dxfId="376" priority="377">
      <formula>"'=Y(G$3&gt;=$E3 , G$3&lt;=$F3)"</formula>
    </cfRule>
  </conditionalFormatting>
  <conditionalFormatting sqref="O42:Q42">
    <cfRule type="expression" dxfId="375" priority="376">
      <formula>"'=Y(G$3&gt;=$E3 , G$3&lt;=$F3)"</formula>
    </cfRule>
  </conditionalFormatting>
  <conditionalFormatting sqref="O42:Q42">
    <cfRule type="expression" dxfId="374" priority="375">
      <formula>"'=Y(G$3&gt;=$E3 , G$3&lt;=$F3)"</formula>
    </cfRule>
  </conditionalFormatting>
  <conditionalFormatting sqref="O42:Q42">
    <cfRule type="expression" dxfId="373" priority="374">
      <formula>"'=Y(G$3&gt;=$E3 , G$3&lt;=$F3)"</formula>
    </cfRule>
  </conditionalFormatting>
  <conditionalFormatting sqref="O42:Q42">
    <cfRule type="expression" dxfId="372" priority="373">
      <formula>"'=Y(G$3&gt;=$E3 , G$3&lt;=$F3)"</formula>
    </cfRule>
  </conditionalFormatting>
  <conditionalFormatting sqref="O42:Q42">
    <cfRule type="expression" dxfId="371" priority="372">
      <formula>"'=Y(G$3&gt;=$E3 , G$3&lt;=$F3)"</formula>
    </cfRule>
  </conditionalFormatting>
  <conditionalFormatting sqref="O42:Q42">
    <cfRule type="expression" dxfId="370" priority="371">
      <formula>"'=Y(G$3&gt;=$E3 , G$3&lt;=$F3)"</formula>
    </cfRule>
  </conditionalFormatting>
  <conditionalFormatting sqref="O42:Q42">
    <cfRule type="expression" dxfId="369" priority="370">
      <formula>"'=Y(G$3&gt;=$E3 , G$3&lt;=$F3)"</formula>
    </cfRule>
  </conditionalFormatting>
  <conditionalFormatting sqref="O42:Q42">
    <cfRule type="expression" dxfId="368" priority="369">
      <formula>"'=Y(G$3&gt;=$E3 , G$3&lt;=$F3)"</formula>
    </cfRule>
  </conditionalFormatting>
  <conditionalFormatting sqref="O42:Q42">
    <cfRule type="expression" dxfId="367" priority="368">
      <formula>"'=Y(G$3&gt;=$E3 , G$3&lt;=$F3)"</formula>
    </cfRule>
  </conditionalFormatting>
  <conditionalFormatting sqref="O42:Q42">
    <cfRule type="expression" dxfId="366" priority="367">
      <formula>"'=Y(G$3&gt;=$E3 , G$3&lt;=$F3)"</formula>
    </cfRule>
  </conditionalFormatting>
  <conditionalFormatting sqref="O42:Q42">
    <cfRule type="expression" dxfId="365" priority="366">
      <formula>"'=Y(G$3&gt;=$E3 , G$3&lt;=$F3)"</formula>
    </cfRule>
  </conditionalFormatting>
  <conditionalFormatting sqref="O42:Q42">
    <cfRule type="expression" dxfId="364" priority="365">
      <formula>"'=Y(G$3&gt;=$E3 , G$3&lt;=$F3)"</formula>
    </cfRule>
  </conditionalFormatting>
  <conditionalFormatting sqref="O42:Q42">
    <cfRule type="expression" dxfId="363" priority="364">
      <formula>"'=Y(G$3&gt;=$E3 , G$3&lt;=$F3)"</formula>
    </cfRule>
  </conditionalFormatting>
  <conditionalFormatting sqref="O42:Q42">
    <cfRule type="expression" dxfId="362" priority="363">
      <formula>"'=Y(G$3&gt;=$E3 , G$3&lt;=$F3)"</formula>
    </cfRule>
  </conditionalFormatting>
  <conditionalFormatting sqref="O42:Q42">
    <cfRule type="expression" dxfId="361" priority="362">
      <formula>"'=Y(G$3&gt;=$E3 , G$3&lt;=$F3)"</formula>
    </cfRule>
  </conditionalFormatting>
  <conditionalFormatting sqref="O42:Q42">
    <cfRule type="expression" dxfId="360" priority="361">
      <formula>"'=Y(G$3&gt;=$E3 , G$3&lt;=$F3)"</formula>
    </cfRule>
  </conditionalFormatting>
  <conditionalFormatting sqref="O42:Q42">
    <cfRule type="expression" dxfId="359" priority="360">
      <formula>"'=Y(G$3&gt;=$E3 , G$3&lt;=$F3)"</formula>
    </cfRule>
  </conditionalFormatting>
  <conditionalFormatting sqref="O42:Q42">
    <cfRule type="expression" dxfId="358" priority="359">
      <formula>"'=Y(G$3&gt;=$E3 , G$3&lt;=$F3)"</formula>
    </cfRule>
  </conditionalFormatting>
  <conditionalFormatting sqref="O42:Q42">
    <cfRule type="expression" dxfId="357" priority="358">
      <formula>"'=Y(G$3&gt;=$E3 , G$3&lt;=$F3)"</formula>
    </cfRule>
  </conditionalFormatting>
  <conditionalFormatting sqref="O42:Q42">
    <cfRule type="expression" dxfId="356" priority="357">
      <formula>"'=Y(G$3&gt;=$E3 , G$3&lt;=$F3)"</formula>
    </cfRule>
  </conditionalFormatting>
  <conditionalFormatting sqref="O42:Q42">
    <cfRule type="expression" dxfId="355" priority="356">
      <formula>"'=Y(G$3&gt;=$E3 , G$3&lt;=$F3)"</formula>
    </cfRule>
  </conditionalFormatting>
  <conditionalFormatting sqref="O42:Q42">
    <cfRule type="expression" dxfId="354" priority="355">
      <formula>"'=Y(G$3&gt;=$E3 , G$3&lt;=$F3)"</formula>
    </cfRule>
  </conditionalFormatting>
  <conditionalFormatting sqref="O42:Q42">
    <cfRule type="expression" dxfId="353" priority="354">
      <formula>"'=Y(G$3&gt;=$E3 , G$3&lt;=$F3)"</formula>
    </cfRule>
  </conditionalFormatting>
  <conditionalFormatting sqref="O42:Q42">
    <cfRule type="expression" dxfId="352" priority="353">
      <formula>"'=Y(G$3&gt;=$E3 , G$3&lt;=$F3)"</formula>
    </cfRule>
  </conditionalFormatting>
  <conditionalFormatting sqref="O42:Q42">
    <cfRule type="expression" dxfId="351" priority="352">
      <formula>"'=Y(G$3&gt;=$E3 , G$3&lt;=$F3)"</formula>
    </cfRule>
  </conditionalFormatting>
  <conditionalFormatting sqref="O42:Q42">
    <cfRule type="expression" dxfId="350" priority="351">
      <formula>"'=Y(G$3&gt;=$E3 , G$3&lt;=$F3)"</formula>
    </cfRule>
  </conditionalFormatting>
  <conditionalFormatting sqref="O42:Q42">
    <cfRule type="expression" dxfId="349" priority="350">
      <formula>"'=Y(G$3&gt;=$E3 , G$3&lt;=$F3)"</formula>
    </cfRule>
  </conditionalFormatting>
  <conditionalFormatting sqref="O42:Q42">
    <cfRule type="expression" dxfId="348" priority="349">
      <formula>"'=Y(G$3&gt;=$E3 , G$3&lt;=$F3)"</formula>
    </cfRule>
  </conditionalFormatting>
  <conditionalFormatting sqref="O42:Q42">
    <cfRule type="expression" dxfId="347" priority="348">
      <formula>"'=Y(G$3&gt;=$E3 , G$3&lt;=$F3)"</formula>
    </cfRule>
  </conditionalFormatting>
  <conditionalFormatting sqref="O42:Q42">
    <cfRule type="expression" dxfId="346" priority="347">
      <formula>"'=Y(G$3&gt;=$E3 , G$3&lt;=$F3)"</formula>
    </cfRule>
  </conditionalFormatting>
  <conditionalFormatting sqref="O42:Q42">
    <cfRule type="expression" dxfId="345" priority="346">
      <formula>"'=Y(G$3&gt;=$E3 , G$3&lt;=$F3)"</formula>
    </cfRule>
  </conditionalFormatting>
  <conditionalFormatting sqref="O42:Q42">
    <cfRule type="expression" dxfId="344" priority="345">
      <formula>"'=Y(G$3&gt;=$E3 , G$3&lt;=$F3)"</formula>
    </cfRule>
  </conditionalFormatting>
  <conditionalFormatting sqref="O42:Q42">
    <cfRule type="expression" dxfId="343" priority="344">
      <formula>"'=Y(G$3&gt;=$E3 , G$3&lt;=$F3)"</formula>
    </cfRule>
  </conditionalFormatting>
  <conditionalFormatting sqref="O42:Q42">
    <cfRule type="expression" dxfId="342" priority="343">
      <formula>"'=Y(G$3&gt;=$E3 , G$3&lt;=$F3)"</formula>
    </cfRule>
  </conditionalFormatting>
  <conditionalFormatting sqref="O42:Q42">
    <cfRule type="expression" dxfId="341" priority="342">
      <formula>"'=Y(G$3&gt;=$E3 , G$3&lt;=$F3)"</formula>
    </cfRule>
  </conditionalFormatting>
  <conditionalFormatting sqref="O42:Q42">
    <cfRule type="expression" dxfId="340" priority="341">
      <formula>"'=Y(G$3&gt;=$E3 , G$3&lt;=$F3)"</formula>
    </cfRule>
  </conditionalFormatting>
  <conditionalFormatting sqref="O42:Q42">
    <cfRule type="expression" dxfId="339" priority="340">
      <formula>"'=Y(G$3&gt;=$E3 , G$3&lt;=$F3)"</formula>
    </cfRule>
  </conditionalFormatting>
  <conditionalFormatting sqref="O42:Q42">
    <cfRule type="expression" dxfId="338" priority="339">
      <formula>"'=Y(G$3&gt;=$E3 , G$3&lt;=$F3)"</formula>
    </cfRule>
  </conditionalFormatting>
  <conditionalFormatting sqref="O42:Q42">
    <cfRule type="expression" dxfId="337" priority="338">
      <formula>"'=Y(G$3&gt;=$E3 , G$3&lt;=$F3)"</formula>
    </cfRule>
  </conditionalFormatting>
  <conditionalFormatting sqref="O42:Q42">
    <cfRule type="expression" dxfId="336" priority="337">
      <formula>"'=Y(G$3&gt;=$E3 , G$3&lt;=$F3)"</formula>
    </cfRule>
  </conditionalFormatting>
  <conditionalFormatting sqref="O42:Q42">
    <cfRule type="expression" dxfId="335" priority="336">
      <formula>"'=Y(G$3&gt;=$E3 , G$3&lt;=$F3)"</formula>
    </cfRule>
  </conditionalFormatting>
  <conditionalFormatting sqref="O42:Q42">
    <cfRule type="expression" dxfId="334" priority="335">
      <formula>"'=Y(G$3&gt;=$E3 , G$3&lt;=$F3)"</formula>
    </cfRule>
  </conditionalFormatting>
  <conditionalFormatting sqref="O42:Q42">
    <cfRule type="expression" dxfId="333" priority="334">
      <formula>"'=Y(G$3&gt;=$E3 , G$3&lt;=$F3)"</formula>
    </cfRule>
  </conditionalFormatting>
  <conditionalFormatting sqref="O42:Q42">
    <cfRule type="expression" dxfId="332" priority="333">
      <formula>"'=Y(G$3&gt;=$E3 , G$3&lt;=$F3)"</formula>
    </cfRule>
  </conditionalFormatting>
  <conditionalFormatting sqref="O42:Q42">
    <cfRule type="expression" dxfId="331" priority="332">
      <formula>"'=Y(G$3&gt;=$E3 , G$3&lt;=$F3)"</formula>
    </cfRule>
  </conditionalFormatting>
  <conditionalFormatting sqref="O42:Q42">
    <cfRule type="expression" dxfId="330" priority="331">
      <formula>"'=Y(G$3&gt;=$E3 , G$3&lt;=$F3)"</formula>
    </cfRule>
  </conditionalFormatting>
  <conditionalFormatting sqref="O42:Q42">
    <cfRule type="expression" dxfId="329" priority="330">
      <formula>"'=Y(G$3&gt;=$E3 , G$3&lt;=$F3)"</formula>
    </cfRule>
  </conditionalFormatting>
  <conditionalFormatting sqref="O42:Q42">
    <cfRule type="expression" dxfId="328" priority="329">
      <formula>"'=Y(G$3&gt;=$E3 , G$3&lt;=$F3)"</formula>
    </cfRule>
  </conditionalFormatting>
  <conditionalFormatting sqref="O42:Q42">
    <cfRule type="expression" dxfId="327" priority="328">
      <formula>"'=Y(G$3&gt;=$E3 , G$3&lt;=$F3)"</formula>
    </cfRule>
  </conditionalFormatting>
  <conditionalFormatting sqref="O42:Q42">
    <cfRule type="expression" dxfId="326" priority="327">
      <formula>"'=Y(G$3&gt;=$E3 , G$3&lt;=$F3)"</formula>
    </cfRule>
  </conditionalFormatting>
  <conditionalFormatting sqref="Q32">
    <cfRule type="expression" dxfId="325" priority="326">
      <formula>"'=Y(G$3&gt;=$E3 , G$3&lt;=$F3)"</formula>
    </cfRule>
  </conditionalFormatting>
  <conditionalFormatting sqref="Q32">
    <cfRule type="expression" dxfId="324" priority="289">
      <formula>"'=Y(G$3&gt;=$E3 , G$3&lt;=$F3)"</formula>
    </cfRule>
  </conditionalFormatting>
  <conditionalFormatting sqref="Q32">
    <cfRule type="expression" dxfId="323" priority="325">
      <formula>"'=Y(G$3&gt;=$E3 , G$3&lt;=$F3)"</formula>
    </cfRule>
  </conditionalFormatting>
  <conditionalFormatting sqref="Q32">
    <cfRule type="expression" dxfId="322" priority="324">
      <formula>"'=Y(G$3&gt;=$E3 , G$3&lt;=$F3)"</formula>
    </cfRule>
  </conditionalFormatting>
  <conditionalFormatting sqref="Q32">
    <cfRule type="expression" dxfId="321" priority="323">
      <formula>"'=Y(G$3&gt;=$E3 , G$3&lt;=$F3)"</formula>
    </cfRule>
  </conditionalFormatting>
  <conditionalFormatting sqref="Q32">
    <cfRule type="expression" dxfId="320" priority="322">
      <formula>"'=Y(G$3&gt;=$E3 , G$3&lt;=$F3)"</formula>
    </cfRule>
  </conditionalFormatting>
  <conditionalFormatting sqref="Q32">
    <cfRule type="expression" dxfId="319" priority="321">
      <formula>"'=Y(G$3&gt;=$E3 , G$3&lt;=$F3)"</formula>
    </cfRule>
  </conditionalFormatting>
  <conditionalFormatting sqref="Q32">
    <cfRule type="expression" dxfId="318" priority="320">
      <formula>"'=Y(G$3&gt;=$E3 , G$3&lt;=$F3)"</formula>
    </cfRule>
  </conditionalFormatting>
  <conditionalFormatting sqref="Q32">
    <cfRule type="expression" dxfId="317" priority="319">
      <formula>"'=Y(G$3&gt;=$E3 , G$3&lt;=$F3)"</formula>
    </cfRule>
  </conditionalFormatting>
  <conditionalFormatting sqref="Q32">
    <cfRule type="expression" dxfId="316" priority="318">
      <formula>"'=Y(G$3&gt;=$E3 , G$3&lt;=$F3)"</formula>
    </cfRule>
  </conditionalFormatting>
  <conditionalFormatting sqref="Q32">
    <cfRule type="expression" dxfId="315" priority="317">
      <formula>"'=Y(G$3&gt;=$E3 , G$3&lt;=$F3)"</formula>
    </cfRule>
  </conditionalFormatting>
  <conditionalFormatting sqref="Q32">
    <cfRule type="expression" dxfId="314" priority="316">
      <formula>"'=Y(G$3&gt;=$E3 , G$3&lt;=$F3)"</formula>
    </cfRule>
  </conditionalFormatting>
  <conditionalFormatting sqref="Q32">
    <cfRule type="expression" dxfId="313" priority="315">
      <formula>"'=Y(G$3&gt;=$E3 , G$3&lt;=$F3)"</formula>
    </cfRule>
  </conditionalFormatting>
  <conditionalFormatting sqref="Q32">
    <cfRule type="expression" dxfId="312" priority="314">
      <formula>"'=Y(G$3&gt;=$E3 , G$3&lt;=$F3)"</formula>
    </cfRule>
  </conditionalFormatting>
  <conditionalFormatting sqref="Q32">
    <cfRule type="expression" dxfId="311" priority="313">
      <formula>"'=Y(G$3&gt;=$E3 , G$3&lt;=$F3)"</formula>
    </cfRule>
  </conditionalFormatting>
  <conditionalFormatting sqref="Q32">
    <cfRule type="expression" dxfId="310" priority="312">
      <formula>"'=Y(G$3&gt;=$E3 , G$3&lt;=$F3)"</formula>
    </cfRule>
  </conditionalFormatting>
  <conditionalFormatting sqref="Q32">
    <cfRule type="expression" dxfId="309" priority="311">
      <formula>"'=Y(G$3&gt;=$E3 , G$3&lt;=$F3)"</formula>
    </cfRule>
  </conditionalFormatting>
  <conditionalFormatting sqref="Q32">
    <cfRule type="expression" dxfId="308" priority="310">
      <formula>"'=Y(G$3&gt;=$E3 , G$3&lt;=$F3)"</formula>
    </cfRule>
  </conditionalFormatting>
  <conditionalFormatting sqref="Q32">
    <cfRule type="expression" dxfId="307" priority="309">
      <formula>"'=Y(G$3&gt;=$E3 , G$3&lt;=$F3)"</formula>
    </cfRule>
  </conditionalFormatting>
  <conditionalFormatting sqref="Q32">
    <cfRule type="expression" dxfId="306" priority="308">
      <formula>"'=Y(G$3&gt;=$E3 , G$3&lt;=$F3)"</formula>
    </cfRule>
  </conditionalFormatting>
  <conditionalFormatting sqref="Q32">
    <cfRule type="expression" dxfId="305" priority="307">
      <formula>"'=Y(G$3&gt;=$E3 , G$3&lt;=$F3)"</formula>
    </cfRule>
  </conditionalFormatting>
  <conditionalFormatting sqref="Q32">
    <cfRule type="expression" dxfId="304" priority="306">
      <formula>"'=Y(G$3&gt;=$E3 , G$3&lt;=$F3)"</formula>
    </cfRule>
  </conditionalFormatting>
  <conditionalFormatting sqref="Q32">
    <cfRule type="expression" dxfId="303" priority="305">
      <formula>"'=Y(G$3&gt;=$E3 , G$3&lt;=$F3)"</formula>
    </cfRule>
  </conditionalFormatting>
  <conditionalFormatting sqref="Q32">
    <cfRule type="expression" dxfId="302" priority="304">
      <formula>"'=Y(G$3&gt;=$E3 , G$3&lt;=$F3)"</formula>
    </cfRule>
  </conditionalFormatting>
  <conditionalFormatting sqref="Q32">
    <cfRule type="expression" dxfId="301" priority="303">
      <formula>"'=Y(G$3&gt;=$E3 , G$3&lt;=$F3)"</formula>
    </cfRule>
  </conditionalFormatting>
  <conditionalFormatting sqref="Q32">
    <cfRule type="expression" dxfId="300" priority="302">
      <formula>"'=Y(G$3&gt;=$E3 , G$3&lt;=$F3)"</formula>
    </cfRule>
  </conditionalFormatting>
  <conditionalFormatting sqref="Q32">
    <cfRule type="expression" dxfId="299" priority="301">
      <formula>"'=Y(G$3&gt;=$E3 , G$3&lt;=$F3)"</formula>
    </cfRule>
  </conditionalFormatting>
  <conditionalFormatting sqref="Q32">
    <cfRule type="expression" dxfId="298" priority="300">
      <formula>"'=Y(G$3&gt;=$E3 , G$3&lt;=$F3)"</formula>
    </cfRule>
  </conditionalFormatting>
  <conditionalFormatting sqref="Q32">
    <cfRule type="expression" dxfId="297" priority="299">
      <formula>"'=Y(G$3&gt;=$E3 , G$3&lt;=$F3)"</formula>
    </cfRule>
  </conditionalFormatting>
  <conditionalFormatting sqref="Q32">
    <cfRule type="expression" dxfId="296" priority="298">
      <formula>"'=Y(G$3&gt;=$E3 , G$3&lt;=$F3)"</formula>
    </cfRule>
  </conditionalFormatting>
  <conditionalFormatting sqref="Q32">
    <cfRule type="expression" dxfId="295" priority="297">
      <formula>"'=Y(G$3&gt;=$E3 , G$3&lt;=$F3)"</formula>
    </cfRule>
  </conditionalFormatting>
  <conditionalFormatting sqref="Q32">
    <cfRule type="expression" dxfId="294" priority="296">
      <formula>"'=Y(G$3&gt;=$E3 , G$3&lt;=$F3)"</formula>
    </cfRule>
  </conditionalFormatting>
  <conditionalFormatting sqref="Q32">
    <cfRule type="expression" dxfId="293" priority="295">
      <formula>"'=Y(G$3&gt;=$E3 , G$3&lt;=$F3)"</formula>
    </cfRule>
  </conditionalFormatting>
  <conditionalFormatting sqref="Q32">
    <cfRule type="expression" dxfId="292" priority="294">
      <formula>"'=Y(G$3&gt;=$E3 , G$3&lt;=$F3)"</formula>
    </cfRule>
  </conditionalFormatting>
  <conditionalFormatting sqref="Q32">
    <cfRule type="expression" dxfId="291" priority="293">
      <formula>"'=Y(G$3&gt;=$E3 , G$3&lt;=$F3)"</formula>
    </cfRule>
  </conditionalFormatting>
  <conditionalFormatting sqref="Q32">
    <cfRule type="expression" dxfId="290" priority="292">
      <formula>"'=Y(G$3&gt;=$E3 , G$3&lt;=$F3)"</formula>
    </cfRule>
  </conditionalFormatting>
  <conditionalFormatting sqref="Q32">
    <cfRule type="expression" dxfId="289" priority="291">
      <formula>"'=Y(G$3&gt;=$E3 , G$3&lt;=$F3)"</formula>
    </cfRule>
  </conditionalFormatting>
  <conditionalFormatting sqref="Q32">
    <cfRule type="expression" dxfId="288" priority="290">
      <formula>"'=Y(G$3&gt;=$E3 , G$3&lt;=$F3)"</formula>
    </cfRule>
  </conditionalFormatting>
  <conditionalFormatting sqref="T26">
    <cfRule type="expression" dxfId="287" priority="288">
      <formula>"'=Y(G$3&gt;=$E3 , G$3&lt;=$F3)"</formula>
    </cfRule>
  </conditionalFormatting>
  <conditionalFormatting sqref="T26">
    <cfRule type="expression" dxfId="286" priority="287">
      <formula>"'=Y(G$3&gt;=$E3 , G$3&lt;=$F3)"</formula>
    </cfRule>
  </conditionalFormatting>
  <conditionalFormatting sqref="T26">
    <cfRule type="expression" dxfId="285" priority="286">
      <formula>"'=Y(G$3&gt;=$E3 , G$3&lt;=$F3)"</formula>
    </cfRule>
  </conditionalFormatting>
  <conditionalFormatting sqref="T26">
    <cfRule type="expression" dxfId="284" priority="285">
      <formula>"'=Y(G$3&gt;=$E3 , G$3&lt;=$F3)"</formula>
    </cfRule>
  </conditionalFormatting>
  <conditionalFormatting sqref="T26">
    <cfRule type="expression" dxfId="283" priority="284">
      <formula>"'=Y(G$3&gt;=$E3 , G$3&lt;=$F3)"</formula>
    </cfRule>
  </conditionalFormatting>
  <conditionalFormatting sqref="T26">
    <cfRule type="expression" dxfId="282" priority="283">
      <formula>"'=Y(G$3&gt;=$E3 , G$3&lt;=$F3)"</formula>
    </cfRule>
  </conditionalFormatting>
  <conditionalFormatting sqref="T26">
    <cfRule type="expression" dxfId="281" priority="282">
      <formula>"'=Y(G$3&gt;=$E3 , G$3&lt;=$F3)"</formula>
    </cfRule>
  </conditionalFormatting>
  <conditionalFormatting sqref="T26">
    <cfRule type="expression" dxfId="280" priority="281">
      <formula>"'=Y(G$3&gt;=$E3 , G$3&lt;=$F3)"</formula>
    </cfRule>
  </conditionalFormatting>
  <conditionalFormatting sqref="T26">
    <cfRule type="expression" dxfId="279" priority="280">
      <formula>"'=Y(G$3&gt;=$E3 , G$3&lt;=$F3)"</formula>
    </cfRule>
  </conditionalFormatting>
  <conditionalFormatting sqref="T26">
    <cfRule type="expression" dxfId="278" priority="279">
      <formula>"'=Y(G$3&gt;=$E3 , G$3&lt;=$F3)"</formula>
    </cfRule>
  </conditionalFormatting>
  <conditionalFormatting sqref="T26">
    <cfRule type="expression" dxfId="277" priority="278">
      <formula>"'=Y(G$3&gt;=$E3 , G$3&lt;=$F3)"</formula>
    </cfRule>
  </conditionalFormatting>
  <conditionalFormatting sqref="T26">
    <cfRule type="expression" dxfId="276" priority="277">
      <formula>"'=Y(G$3&gt;=$E3 , G$3&lt;=$F3)"</formula>
    </cfRule>
  </conditionalFormatting>
  <conditionalFormatting sqref="T26">
    <cfRule type="expression" dxfId="275" priority="276">
      <formula>"'=Y(G$3&gt;=$E3 , G$3&lt;=$F3)"</formula>
    </cfRule>
  </conditionalFormatting>
  <conditionalFormatting sqref="T26">
    <cfRule type="expression" dxfId="274" priority="275">
      <formula>"'=Y(G$3&gt;=$E3 , G$3&lt;=$F3)"</formula>
    </cfRule>
  </conditionalFormatting>
  <conditionalFormatting sqref="T26">
    <cfRule type="expression" dxfId="273" priority="274">
      <formula>"'=Y(G$3&gt;=$E3 , G$3&lt;=$F3)"</formula>
    </cfRule>
  </conditionalFormatting>
  <conditionalFormatting sqref="T26">
    <cfRule type="expression" dxfId="272" priority="273">
      <formula>"'=Y(G$3&gt;=$E3 , G$3&lt;=$F3)"</formula>
    </cfRule>
  </conditionalFormatting>
  <conditionalFormatting sqref="T26">
    <cfRule type="expression" dxfId="271" priority="272">
      <formula>"'=Y(G$3&gt;=$E3 , G$3&lt;=$F3)"</formula>
    </cfRule>
  </conditionalFormatting>
  <conditionalFormatting sqref="T26">
    <cfRule type="expression" dxfId="270" priority="271">
      <formula>"'=Y(G$3&gt;=$E3 , G$3&lt;=$F3)"</formula>
    </cfRule>
  </conditionalFormatting>
  <conditionalFormatting sqref="T26">
    <cfRule type="expression" dxfId="269" priority="270">
      <formula>"'=Y(G$3&gt;=$E3 , G$3&lt;=$F3)"</formula>
    </cfRule>
  </conditionalFormatting>
  <conditionalFormatting sqref="T26">
    <cfRule type="expression" dxfId="268" priority="269">
      <formula>"'=Y(G$3&gt;=$E3 , G$3&lt;=$F3)"</formula>
    </cfRule>
  </conditionalFormatting>
  <conditionalFormatting sqref="T26">
    <cfRule type="expression" dxfId="267" priority="268">
      <formula>"'=Y(G$3&gt;=$E3 , G$3&lt;=$F3)"</formula>
    </cfRule>
  </conditionalFormatting>
  <conditionalFormatting sqref="T26">
    <cfRule type="expression" dxfId="266" priority="267">
      <formula>"'=Y(G$3&gt;=$E3 , G$3&lt;=$F3)"</formula>
    </cfRule>
  </conditionalFormatting>
  <conditionalFormatting sqref="T26">
    <cfRule type="expression" dxfId="265" priority="266">
      <formula>"'=Y(G$3&gt;=$E3 , G$3&lt;=$F3)"</formula>
    </cfRule>
  </conditionalFormatting>
  <conditionalFormatting sqref="T26">
    <cfRule type="expression" dxfId="264" priority="265">
      <formula>"'=Y(G$3&gt;=$E3 , G$3&lt;=$F3)"</formula>
    </cfRule>
  </conditionalFormatting>
  <conditionalFormatting sqref="T26">
    <cfRule type="expression" dxfId="263" priority="264">
      <formula>"'=Y(G$3&gt;=$E3 , G$3&lt;=$F3)"</formula>
    </cfRule>
  </conditionalFormatting>
  <conditionalFormatting sqref="T26">
    <cfRule type="expression" dxfId="262" priority="263">
      <formula>"'=Y(G$3&gt;=$E3 , G$3&lt;=$F3)"</formula>
    </cfRule>
  </conditionalFormatting>
  <conditionalFormatting sqref="T26">
    <cfRule type="expression" dxfId="261" priority="262">
      <formula>"'=Y(G$3&gt;=$E3 , G$3&lt;=$F3)"</formula>
    </cfRule>
  </conditionalFormatting>
  <conditionalFormatting sqref="T26">
    <cfRule type="expression" dxfId="260" priority="261">
      <formula>"'=Y(G$3&gt;=$E3 , G$3&lt;=$F3)"</formula>
    </cfRule>
  </conditionalFormatting>
  <conditionalFormatting sqref="T26">
    <cfRule type="expression" dxfId="259" priority="260">
      <formula>"'=Y(G$3&gt;=$E3 , G$3&lt;=$F3)"</formula>
    </cfRule>
  </conditionalFormatting>
  <conditionalFormatting sqref="T26">
    <cfRule type="expression" dxfId="258" priority="259">
      <formula>"'=Y(G$3&gt;=$E3 , G$3&lt;=$F3)"</formula>
    </cfRule>
  </conditionalFormatting>
  <conditionalFormatting sqref="T26">
    <cfRule type="expression" dxfId="257" priority="258">
      <formula>"'=Y(G$3&gt;=$E3 , G$3&lt;=$F3)"</formula>
    </cfRule>
  </conditionalFormatting>
  <conditionalFormatting sqref="T26">
    <cfRule type="expression" dxfId="256" priority="257">
      <formula>"'=Y(G$3&gt;=$E3 , G$3&lt;=$F3)"</formula>
    </cfRule>
  </conditionalFormatting>
  <conditionalFormatting sqref="T26">
    <cfRule type="expression" dxfId="255" priority="256">
      <formula>"'=Y(G$3&gt;=$E3 , G$3&lt;=$F3)"</formula>
    </cfRule>
  </conditionalFormatting>
  <conditionalFormatting sqref="T26">
    <cfRule type="expression" dxfId="254" priority="255">
      <formula>"'=Y(G$3&gt;=$E3 , G$3&lt;=$F3)"</formula>
    </cfRule>
  </conditionalFormatting>
  <conditionalFormatting sqref="T26">
    <cfRule type="expression" dxfId="253" priority="254">
      <formula>"'=Y(G$3&gt;=$E3 , G$3&lt;=$F3)"</formula>
    </cfRule>
  </conditionalFormatting>
  <conditionalFormatting sqref="T26">
    <cfRule type="expression" dxfId="252" priority="253">
      <formula>"'=Y(G$3&gt;=$E3 , G$3&lt;=$F3)"</formula>
    </cfRule>
  </conditionalFormatting>
  <conditionalFormatting sqref="T26">
    <cfRule type="expression" dxfId="251" priority="252">
      <formula>"'=Y(G$3&gt;=$E3 , G$3&lt;=$F3)"</formula>
    </cfRule>
  </conditionalFormatting>
  <conditionalFormatting sqref="T26">
    <cfRule type="expression" dxfId="250" priority="251">
      <formula>"'=Y(G$3&gt;=$E3 , G$3&lt;=$F3)"</formula>
    </cfRule>
  </conditionalFormatting>
  <conditionalFormatting sqref="P30:R30">
    <cfRule type="expression" dxfId="249" priority="214">
      <formula>"'=Y(G$3&gt;=$E3 , G$3&lt;=$F3)"</formula>
    </cfRule>
  </conditionalFormatting>
  <conditionalFormatting sqref="P30:R30">
    <cfRule type="expression" dxfId="248" priority="250">
      <formula>"'=Y(G$3&gt;=$E3 , G$3&lt;=$F3)"</formula>
    </cfRule>
  </conditionalFormatting>
  <conditionalFormatting sqref="P30:R30">
    <cfRule type="expression" dxfId="247" priority="249">
      <formula>"'=Y(G$3&gt;=$E3 , G$3&lt;=$F3)"</formula>
    </cfRule>
  </conditionalFormatting>
  <conditionalFormatting sqref="P30:R30">
    <cfRule type="expression" dxfId="246" priority="248">
      <formula>"'=Y(G$3&gt;=$E3 , G$3&lt;=$F3)"</formula>
    </cfRule>
  </conditionalFormatting>
  <conditionalFormatting sqref="P30:R30">
    <cfRule type="expression" dxfId="245" priority="247">
      <formula>"'=Y(G$3&gt;=$E3 , G$3&lt;=$F3)"</formula>
    </cfRule>
  </conditionalFormatting>
  <conditionalFormatting sqref="P30:R30">
    <cfRule type="expression" dxfId="244" priority="246">
      <formula>"'=Y(G$3&gt;=$E3 , G$3&lt;=$F3)"</formula>
    </cfRule>
  </conditionalFormatting>
  <conditionalFormatting sqref="P30:R30">
    <cfRule type="expression" dxfId="243" priority="245">
      <formula>"'=Y(G$3&gt;=$E3 , G$3&lt;=$F3)"</formula>
    </cfRule>
  </conditionalFormatting>
  <conditionalFormatting sqref="P30:R30">
    <cfRule type="expression" dxfId="242" priority="244">
      <formula>"'=Y(G$3&gt;=$E3 , G$3&lt;=$F3)"</formula>
    </cfRule>
  </conditionalFormatting>
  <conditionalFormatting sqref="P30:R30">
    <cfRule type="expression" dxfId="241" priority="243">
      <formula>"'=Y(G$3&gt;=$E3 , G$3&lt;=$F3)"</formula>
    </cfRule>
  </conditionalFormatting>
  <conditionalFormatting sqref="P30:R30">
    <cfRule type="expression" dxfId="240" priority="242">
      <formula>"'=Y(G$3&gt;=$E3 , G$3&lt;=$F3)"</formula>
    </cfRule>
  </conditionalFormatting>
  <conditionalFormatting sqref="P30:R30">
    <cfRule type="expression" dxfId="239" priority="241">
      <formula>"'=Y(G$3&gt;=$E3 , G$3&lt;=$F3)"</formula>
    </cfRule>
  </conditionalFormatting>
  <conditionalFormatting sqref="P30:R30">
    <cfRule type="expression" dxfId="238" priority="240">
      <formula>"'=Y(G$3&gt;=$E3 , G$3&lt;=$F3)"</formula>
    </cfRule>
  </conditionalFormatting>
  <conditionalFormatting sqref="P30:R30">
    <cfRule type="expression" dxfId="237" priority="239">
      <formula>"'=Y(G$3&gt;=$E3 , G$3&lt;=$F3)"</formula>
    </cfRule>
  </conditionalFormatting>
  <conditionalFormatting sqref="P30:R30">
    <cfRule type="expression" dxfId="236" priority="238">
      <formula>"'=Y(G$3&gt;=$E3 , G$3&lt;=$F3)"</formula>
    </cfRule>
  </conditionalFormatting>
  <conditionalFormatting sqref="P30:R30">
    <cfRule type="expression" dxfId="235" priority="237">
      <formula>"'=Y(G$3&gt;=$E3 , G$3&lt;=$F3)"</formula>
    </cfRule>
  </conditionalFormatting>
  <conditionalFormatting sqref="P30:R30">
    <cfRule type="expression" dxfId="234" priority="236">
      <formula>"'=Y(G$3&gt;=$E3 , G$3&lt;=$F3)"</formula>
    </cfRule>
  </conditionalFormatting>
  <conditionalFormatting sqref="P30:R30">
    <cfRule type="expression" dxfId="233" priority="235">
      <formula>"'=Y(G$3&gt;=$E3 , G$3&lt;=$F3)"</formula>
    </cfRule>
  </conditionalFormatting>
  <conditionalFormatting sqref="P30:R30">
    <cfRule type="expression" dxfId="232" priority="234">
      <formula>"'=Y(G$3&gt;=$E3 , G$3&lt;=$F3)"</formula>
    </cfRule>
  </conditionalFormatting>
  <conditionalFormatting sqref="P30:R30">
    <cfRule type="expression" dxfId="231" priority="233">
      <formula>"'=Y(G$3&gt;=$E3 , G$3&lt;=$F3)"</formula>
    </cfRule>
  </conditionalFormatting>
  <conditionalFormatting sqref="P30:R30">
    <cfRule type="expression" dxfId="230" priority="232">
      <formula>"'=Y(G$3&gt;=$E3 , G$3&lt;=$F3)"</formula>
    </cfRule>
  </conditionalFormatting>
  <conditionalFormatting sqref="P30:R30">
    <cfRule type="expression" dxfId="229" priority="231">
      <formula>"'=Y(G$3&gt;=$E3 , G$3&lt;=$F3)"</formula>
    </cfRule>
  </conditionalFormatting>
  <conditionalFormatting sqref="P30:R30">
    <cfRule type="expression" dxfId="228" priority="230">
      <formula>"'=Y(G$3&gt;=$E3 , G$3&lt;=$F3)"</formula>
    </cfRule>
  </conditionalFormatting>
  <conditionalFormatting sqref="P30:R30">
    <cfRule type="expression" dxfId="227" priority="229">
      <formula>"'=Y(G$3&gt;=$E3 , G$3&lt;=$F3)"</formula>
    </cfRule>
  </conditionalFormatting>
  <conditionalFormatting sqref="P30:R30">
    <cfRule type="expression" dxfId="226" priority="228">
      <formula>"'=Y(G$3&gt;=$E3 , G$3&lt;=$F3)"</formula>
    </cfRule>
  </conditionalFormatting>
  <conditionalFormatting sqref="P30:R30">
    <cfRule type="expression" dxfId="225" priority="227">
      <formula>"'=Y(G$3&gt;=$E3 , G$3&lt;=$F3)"</formula>
    </cfRule>
  </conditionalFormatting>
  <conditionalFormatting sqref="P30:R30">
    <cfRule type="expression" dxfId="224" priority="226">
      <formula>"'=Y(G$3&gt;=$E3 , G$3&lt;=$F3)"</formula>
    </cfRule>
  </conditionalFormatting>
  <conditionalFormatting sqref="P30:R30">
    <cfRule type="expression" dxfId="223" priority="225">
      <formula>"'=Y(G$3&gt;=$E3 , G$3&lt;=$F3)"</formula>
    </cfRule>
  </conditionalFormatting>
  <conditionalFormatting sqref="P30:R30">
    <cfRule type="expression" dxfId="222" priority="224">
      <formula>"'=Y(G$3&gt;=$E3 , G$3&lt;=$F3)"</formula>
    </cfRule>
  </conditionalFormatting>
  <conditionalFormatting sqref="P30:R30">
    <cfRule type="expression" dxfId="221" priority="223">
      <formula>"'=Y(G$3&gt;=$E3 , G$3&lt;=$F3)"</formula>
    </cfRule>
  </conditionalFormatting>
  <conditionalFormatting sqref="P30:R30">
    <cfRule type="expression" dxfId="220" priority="222">
      <formula>"'=Y(G$3&gt;=$E3 , G$3&lt;=$F3)"</formula>
    </cfRule>
  </conditionalFormatting>
  <conditionalFormatting sqref="P30:R30">
    <cfRule type="expression" dxfId="219" priority="221">
      <formula>"'=Y(G$3&gt;=$E3 , G$3&lt;=$F3)"</formula>
    </cfRule>
  </conditionalFormatting>
  <conditionalFormatting sqref="P30:R30">
    <cfRule type="expression" dxfId="218" priority="220">
      <formula>"'=Y(G$3&gt;=$E3 , G$3&lt;=$F3)"</formula>
    </cfRule>
  </conditionalFormatting>
  <conditionalFormatting sqref="P30:R30">
    <cfRule type="expression" dxfId="217" priority="219">
      <formula>"'=Y(G$3&gt;=$E3 , G$3&lt;=$F3)"</formula>
    </cfRule>
  </conditionalFormatting>
  <conditionalFormatting sqref="P30:R30">
    <cfRule type="expression" dxfId="216" priority="218">
      <formula>"'=Y(G$3&gt;=$E3 , G$3&lt;=$F3)"</formula>
    </cfRule>
  </conditionalFormatting>
  <conditionalFormatting sqref="P30:R30">
    <cfRule type="expression" dxfId="215" priority="217">
      <formula>"'=Y(G$3&gt;=$E3 , G$3&lt;=$F3)"</formula>
    </cfRule>
  </conditionalFormatting>
  <conditionalFormatting sqref="P30:R30">
    <cfRule type="expression" dxfId="214" priority="216">
      <formula>"'=Y(G$3&gt;=$E3 , G$3&lt;=$F3)"</formula>
    </cfRule>
  </conditionalFormatting>
  <conditionalFormatting sqref="P30:R30">
    <cfRule type="expression" dxfId="213" priority="215">
      <formula>"'=Y(G$3&gt;=$E3 , G$3&lt;=$F3)"</formula>
    </cfRule>
  </conditionalFormatting>
  <conditionalFormatting sqref="P44:Q44">
    <cfRule type="expression" dxfId="212" priority="213">
      <formula>"'=Y(G$3&gt;=$E3 , G$3&lt;=$F3)"</formula>
    </cfRule>
  </conditionalFormatting>
  <conditionalFormatting sqref="P44:Q44">
    <cfRule type="expression" dxfId="211" priority="212">
      <formula>"'=Y(G$3&gt;=$E3 , G$3&lt;=$F3)"</formula>
    </cfRule>
  </conditionalFormatting>
  <conditionalFormatting sqref="P44:Q44">
    <cfRule type="expression" dxfId="210" priority="211">
      <formula>"'=Y(G$3&gt;=$E3 , G$3&lt;=$F3)"</formula>
    </cfRule>
  </conditionalFormatting>
  <conditionalFormatting sqref="P44:Q44">
    <cfRule type="expression" dxfId="209" priority="210">
      <formula>"'=Y(G$3&gt;=$E3 , G$3&lt;=$F3)"</formula>
    </cfRule>
  </conditionalFormatting>
  <conditionalFormatting sqref="P44:Q44">
    <cfRule type="expression" dxfId="208" priority="209">
      <formula>"'=Y(G$3&gt;=$E3 , G$3&lt;=$F3)"</formula>
    </cfRule>
  </conditionalFormatting>
  <conditionalFormatting sqref="P44:Q44">
    <cfRule type="expression" dxfId="207" priority="208">
      <formula>"'=Y(G$3&gt;=$E3 , G$3&lt;=$F3)"</formula>
    </cfRule>
  </conditionalFormatting>
  <conditionalFormatting sqref="P44:Q44">
    <cfRule type="expression" dxfId="206" priority="207">
      <formula>"'=Y(G$3&gt;=$E3 , G$3&lt;=$F3)"</formula>
    </cfRule>
  </conditionalFormatting>
  <conditionalFormatting sqref="P44:Q44">
    <cfRule type="expression" dxfId="205" priority="206">
      <formula>"'=Y(G$3&gt;=$E3 , G$3&lt;=$F3)"</formula>
    </cfRule>
  </conditionalFormatting>
  <conditionalFormatting sqref="P44:Q44">
    <cfRule type="expression" dxfId="204" priority="205">
      <formula>"'=Y(G$3&gt;=$E3 , G$3&lt;=$F3)"</formula>
    </cfRule>
  </conditionalFormatting>
  <conditionalFormatting sqref="P44:Q44">
    <cfRule type="expression" dxfId="203" priority="204">
      <formula>"'=Y(G$3&gt;=$E3 , G$3&lt;=$F3)"</formula>
    </cfRule>
  </conditionalFormatting>
  <conditionalFormatting sqref="P44:Q44">
    <cfRule type="expression" dxfId="202" priority="203">
      <formula>"'=Y(G$3&gt;=$E3 , G$3&lt;=$F3)"</formula>
    </cfRule>
  </conditionalFormatting>
  <conditionalFormatting sqref="P44:Q44">
    <cfRule type="expression" dxfId="201" priority="202">
      <formula>"'=Y(G$3&gt;=$E3 , G$3&lt;=$F3)"</formula>
    </cfRule>
  </conditionalFormatting>
  <conditionalFormatting sqref="P44:Q44">
    <cfRule type="expression" dxfId="200" priority="201">
      <formula>"'=Y(G$3&gt;=$E3 , G$3&lt;=$F3)"</formula>
    </cfRule>
  </conditionalFormatting>
  <conditionalFormatting sqref="P44:Q44">
    <cfRule type="expression" dxfId="199" priority="200">
      <formula>"'=Y(G$3&gt;=$E3 , G$3&lt;=$F3)"</formula>
    </cfRule>
  </conditionalFormatting>
  <conditionalFormatting sqref="P44:Q44">
    <cfRule type="expression" dxfId="198" priority="199">
      <formula>"'=Y(G$3&gt;=$E3 , G$3&lt;=$F3)"</formula>
    </cfRule>
  </conditionalFormatting>
  <conditionalFormatting sqref="P44:Q44">
    <cfRule type="expression" dxfId="197" priority="198">
      <formula>"'=Y(G$3&gt;=$E3 , G$3&lt;=$F3)"</formula>
    </cfRule>
  </conditionalFormatting>
  <conditionalFormatting sqref="P44:Q44">
    <cfRule type="expression" dxfId="196" priority="197">
      <formula>"'=Y(G$3&gt;=$E3 , G$3&lt;=$F3)"</formula>
    </cfRule>
  </conditionalFormatting>
  <conditionalFormatting sqref="P44:Q44">
    <cfRule type="expression" dxfId="195" priority="196">
      <formula>"'=Y(G$3&gt;=$E3 , G$3&lt;=$F3)"</formula>
    </cfRule>
  </conditionalFormatting>
  <conditionalFormatting sqref="P44:Q44">
    <cfRule type="expression" dxfId="194" priority="195">
      <formula>"'=Y(G$3&gt;=$E3 , G$3&lt;=$F3)"</formula>
    </cfRule>
  </conditionalFormatting>
  <conditionalFormatting sqref="P44:Q44">
    <cfRule type="expression" dxfId="193" priority="194">
      <formula>"'=Y(G$3&gt;=$E3 , G$3&lt;=$F3)"</formula>
    </cfRule>
  </conditionalFormatting>
  <conditionalFormatting sqref="P44:Q44">
    <cfRule type="expression" dxfId="192" priority="193">
      <formula>"'=Y(G$3&gt;=$E3 , G$3&lt;=$F3)"</formula>
    </cfRule>
  </conditionalFormatting>
  <conditionalFormatting sqref="P44:Q44">
    <cfRule type="expression" dxfId="191" priority="192">
      <formula>"'=Y(G$3&gt;=$E3 , G$3&lt;=$F3)"</formula>
    </cfRule>
  </conditionalFormatting>
  <conditionalFormatting sqref="P44:Q44">
    <cfRule type="expression" dxfId="190" priority="191">
      <formula>"'=Y(G$3&gt;=$E3 , G$3&lt;=$F3)"</formula>
    </cfRule>
  </conditionalFormatting>
  <conditionalFormatting sqref="P44:Q44">
    <cfRule type="expression" dxfId="189" priority="190">
      <formula>"'=Y(G$3&gt;=$E3 , G$3&lt;=$F3)"</formula>
    </cfRule>
  </conditionalFormatting>
  <conditionalFormatting sqref="P44:Q44">
    <cfRule type="expression" dxfId="188" priority="189">
      <formula>"'=Y(G$3&gt;=$E3 , G$3&lt;=$F3)"</formula>
    </cfRule>
  </conditionalFormatting>
  <conditionalFormatting sqref="P44:Q44">
    <cfRule type="expression" dxfId="187" priority="188">
      <formula>"'=Y(G$3&gt;=$E3 , G$3&lt;=$F3)"</formula>
    </cfRule>
  </conditionalFormatting>
  <conditionalFormatting sqref="P44:Q44">
    <cfRule type="expression" dxfId="186" priority="187">
      <formula>"'=Y(G$3&gt;=$E3 , G$3&lt;=$F3)"</formula>
    </cfRule>
  </conditionalFormatting>
  <conditionalFormatting sqref="P44:Q44">
    <cfRule type="expression" dxfId="185" priority="186">
      <formula>"'=Y(G$3&gt;=$E3 , G$3&lt;=$F3)"</formula>
    </cfRule>
  </conditionalFormatting>
  <conditionalFormatting sqref="P44:Q44">
    <cfRule type="expression" dxfId="184" priority="185">
      <formula>"'=Y(G$3&gt;=$E3 , G$3&lt;=$F3)"</formula>
    </cfRule>
  </conditionalFormatting>
  <conditionalFormatting sqref="P44:Q44">
    <cfRule type="expression" dxfId="183" priority="184">
      <formula>"'=Y(G$3&gt;=$E3 , G$3&lt;=$F3)"</formula>
    </cfRule>
  </conditionalFormatting>
  <conditionalFormatting sqref="P44:Q44">
    <cfRule type="expression" dxfId="182" priority="183">
      <formula>"'=Y(G$3&gt;=$E3 , G$3&lt;=$F3)"</formula>
    </cfRule>
  </conditionalFormatting>
  <conditionalFormatting sqref="P44:Q44">
    <cfRule type="expression" dxfId="181" priority="182">
      <formula>"'=Y(G$3&gt;=$E3 , G$3&lt;=$F3)"</formula>
    </cfRule>
  </conditionalFormatting>
  <conditionalFormatting sqref="P44:Q44">
    <cfRule type="expression" dxfId="180" priority="181">
      <formula>"'=Y(G$3&gt;=$E3 , G$3&lt;=$F3)"</formula>
    </cfRule>
  </conditionalFormatting>
  <conditionalFormatting sqref="P44:Q44">
    <cfRule type="expression" dxfId="179" priority="180">
      <formula>"'=Y(G$3&gt;=$E3 , G$3&lt;=$F3)"</formula>
    </cfRule>
  </conditionalFormatting>
  <conditionalFormatting sqref="P44:Q44">
    <cfRule type="expression" dxfId="178" priority="179">
      <formula>"'=Y(G$3&gt;=$E3 , G$3&lt;=$F3)"</formula>
    </cfRule>
  </conditionalFormatting>
  <conditionalFormatting sqref="P44:Q44">
    <cfRule type="expression" dxfId="177" priority="178">
      <formula>"'=Y(G$3&gt;=$E3 , G$3&lt;=$F3)"</formula>
    </cfRule>
  </conditionalFormatting>
  <conditionalFormatting sqref="P44:Q44">
    <cfRule type="expression" dxfId="176" priority="177">
      <formula>"'=Y(G$3&gt;=$E3 , G$3&lt;=$F3)"</formula>
    </cfRule>
  </conditionalFormatting>
  <conditionalFormatting sqref="T46">
    <cfRule type="cellIs" dxfId="175" priority="176" operator="equal">
      <formula>0</formula>
    </cfRule>
  </conditionalFormatting>
  <conditionalFormatting sqref="T46">
    <cfRule type="expression" dxfId="174" priority="175">
      <formula>"'=Y(G$3&gt;=$E3 , G$3&lt;=$F3)"</formula>
    </cfRule>
  </conditionalFormatting>
  <conditionalFormatting sqref="T46">
    <cfRule type="expression" dxfId="173" priority="138">
      <formula>"'=Y(G$3&gt;=$E3 , G$3&lt;=$F3)"</formula>
    </cfRule>
  </conditionalFormatting>
  <conditionalFormatting sqref="T46">
    <cfRule type="expression" dxfId="172" priority="174">
      <formula>"'=Y(G$3&gt;=$E3 , G$3&lt;=$F3)"</formula>
    </cfRule>
  </conditionalFormatting>
  <conditionalFormatting sqref="T46">
    <cfRule type="expression" dxfId="171" priority="173">
      <formula>"'=Y(G$3&gt;=$E3 , G$3&lt;=$F3)"</formula>
    </cfRule>
  </conditionalFormatting>
  <conditionalFormatting sqref="T46">
    <cfRule type="expression" dxfId="170" priority="172">
      <formula>"'=Y(G$3&gt;=$E3 , G$3&lt;=$F3)"</formula>
    </cfRule>
  </conditionalFormatting>
  <conditionalFormatting sqref="T46">
    <cfRule type="expression" dxfId="169" priority="171">
      <formula>"'=Y(G$3&gt;=$E3 , G$3&lt;=$F3)"</formula>
    </cfRule>
  </conditionalFormatting>
  <conditionalFormatting sqref="T46">
    <cfRule type="expression" dxfId="168" priority="170">
      <formula>"'=Y(G$3&gt;=$E3 , G$3&lt;=$F3)"</formula>
    </cfRule>
  </conditionalFormatting>
  <conditionalFormatting sqref="T46">
    <cfRule type="expression" dxfId="167" priority="169">
      <formula>"'=Y(G$3&gt;=$E3 , G$3&lt;=$F3)"</formula>
    </cfRule>
  </conditionalFormatting>
  <conditionalFormatting sqref="T46">
    <cfRule type="expression" dxfId="166" priority="168">
      <formula>"'=Y(G$3&gt;=$E3 , G$3&lt;=$F3)"</formula>
    </cfRule>
  </conditionalFormatting>
  <conditionalFormatting sqref="T46">
    <cfRule type="expression" dxfId="165" priority="167">
      <formula>"'=Y(G$3&gt;=$E3 , G$3&lt;=$F3)"</formula>
    </cfRule>
  </conditionalFormatting>
  <conditionalFormatting sqref="T46">
    <cfRule type="expression" dxfId="164" priority="166">
      <formula>"'=Y(G$3&gt;=$E3 , G$3&lt;=$F3)"</formula>
    </cfRule>
  </conditionalFormatting>
  <conditionalFormatting sqref="T46">
    <cfRule type="expression" dxfId="163" priority="165">
      <formula>"'=Y(G$3&gt;=$E3 , G$3&lt;=$F3)"</formula>
    </cfRule>
  </conditionalFormatting>
  <conditionalFormatting sqref="T46">
    <cfRule type="expression" dxfId="162" priority="164">
      <formula>"'=Y(G$3&gt;=$E3 , G$3&lt;=$F3)"</formula>
    </cfRule>
  </conditionalFormatting>
  <conditionalFormatting sqref="T46">
    <cfRule type="expression" dxfId="161" priority="163">
      <formula>"'=Y(G$3&gt;=$E3 , G$3&lt;=$F3)"</formula>
    </cfRule>
  </conditionalFormatting>
  <conditionalFormatting sqref="T46">
    <cfRule type="expression" dxfId="160" priority="162">
      <formula>"'=Y(G$3&gt;=$E3 , G$3&lt;=$F3)"</formula>
    </cfRule>
  </conditionalFormatting>
  <conditionalFormatting sqref="T46">
    <cfRule type="expression" dxfId="159" priority="161">
      <formula>"'=Y(G$3&gt;=$E3 , G$3&lt;=$F3)"</formula>
    </cfRule>
  </conditionalFormatting>
  <conditionalFormatting sqref="T46">
    <cfRule type="expression" dxfId="158" priority="160">
      <formula>"'=Y(G$3&gt;=$E3 , G$3&lt;=$F3)"</formula>
    </cfRule>
  </conditionalFormatting>
  <conditionalFormatting sqref="T46">
    <cfRule type="expression" dxfId="157" priority="159">
      <formula>"'=Y(G$3&gt;=$E3 , G$3&lt;=$F3)"</formula>
    </cfRule>
  </conditionalFormatting>
  <conditionalFormatting sqref="T46">
    <cfRule type="expression" dxfId="156" priority="158">
      <formula>"'=Y(G$3&gt;=$E3 , G$3&lt;=$F3)"</formula>
    </cfRule>
  </conditionalFormatting>
  <conditionalFormatting sqref="T46">
    <cfRule type="expression" dxfId="155" priority="157">
      <formula>"'=Y(G$3&gt;=$E3 , G$3&lt;=$F3)"</formula>
    </cfRule>
  </conditionalFormatting>
  <conditionalFormatting sqref="T46">
    <cfRule type="expression" dxfId="154" priority="156">
      <formula>"'=Y(G$3&gt;=$E3 , G$3&lt;=$F3)"</formula>
    </cfRule>
  </conditionalFormatting>
  <conditionalFormatting sqref="T46">
    <cfRule type="expression" dxfId="153" priority="155">
      <formula>"'=Y(G$3&gt;=$E3 , G$3&lt;=$F3)"</formula>
    </cfRule>
  </conditionalFormatting>
  <conditionalFormatting sqref="T46">
    <cfRule type="expression" dxfId="152" priority="154">
      <formula>"'=Y(G$3&gt;=$E3 , G$3&lt;=$F3)"</formula>
    </cfRule>
  </conditionalFormatting>
  <conditionalFormatting sqref="T46">
    <cfRule type="expression" dxfId="151" priority="153">
      <formula>"'=Y(G$3&gt;=$E3 , G$3&lt;=$F3)"</formula>
    </cfRule>
  </conditionalFormatting>
  <conditionalFormatting sqref="T46">
    <cfRule type="expression" dxfId="150" priority="152">
      <formula>"'=Y(G$3&gt;=$E3 , G$3&lt;=$F3)"</formula>
    </cfRule>
  </conditionalFormatting>
  <conditionalFormatting sqref="T46">
    <cfRule type="expression" dxfId="149" priority="151">
      <formula>"'=Y(G$3&gt;=$E3 , G$3&lt;=$F3)"</formula>
    </cfRule>
  </conditionalFormatting>
  <conditionalFormatting sqref="T46">
    <cfRule type="expression" dxfId="148" priority="150">
      <formula>"'=Y(G$3&gt;=$E3 , G$3&lt;=$F3)"</formula>
    </cfRule>
  </conditionalFormatting>
  <conditionalFormatting sqref="T46">
    <cfRule type="expression" dxfId="147" priority="149">
      <formula>"'=Y(G$3&gt;=$E3 , G$3&lt;=$F3)"</formula>
    </cfRule>
  </conditionalFormatting>
  <conditionalFormatting sqref="T46">
    <cfRule type="expression" dxfId="146" priority="148">
      <formula>"'=Y(G$3&gt;=$E3 , G$3&lt;=$F3)"</formula>
    </cfRule>
  </conditionalFormatting>
  <conditionalFormatting sqref="T46">
    <cfRule type="expression" dxfId="145" priority="147">
      <formula>"'=Y(G$3&gt;=$E3 , G$3&lt;=$F3)"</formula>
    </cfRule>
  </conditionalFormatting>
  <conditionalFormatting sqref="T46">
    <cfRule type="expression" dxfId="144" priority="146">
      <formula>"'=Y(G$3&gt;=$E3 , G$3&lt;=$F3)"</formula>
    </cfRule>
  </conditionalFormatting>
  <conditionalFormatting sqref="T46">
    <cfRule type="expression" dxfId="143" priority="145">
      <formula>"'=Y(G$3&gt;=$E3 , G$3&lt;=$F3)"</formula>
    </cfRule>
  </conditionalFormatting>
  <conditionalFormatting sqref="T46">
    <cfRule type="expression" dxfId="142" priority="144">
      <formula>"'=Y(G$3&gt;=$E3 , G$3&lt;=$F3)"</formula>
    </cfRule>
  </conditionalFormatting>
  <conditionalFormatting sqref="T46">
    <cfRule type="expression" dxfId="141" priority="143">
      <formula>"'=Y(G$3&gt;=$E3 , G$3&lt;=$F3)"</formula>
    </cfRule>
  </conditionalFormatting>
  <conditionalFormatting sqref="T46">
    <cfRule type="expression" dxfId="140" priority="142">
      <formula>"'=Y(G$3&gt;=$E3 , G$3&lt;=$F3)"</formula>
    </cfRule>
  </conditionalFormatting>
  <conditionalFormatting sqref="T46">
    <cfRule type="expression" dxfId="139" priority="141">
      <formula>"'=Y(G$3&gt;=$E3 , G$3&lt;=$F3)"</formula>
    </cfRule>
  </conditionalFormatting>
  <conditionalFormatting sqref="T46">
    <cfRule type="expression" dxfId="138" priority="140">
      <formula>"'=Y(G$3&gt;=$E3 , G$3&lt;=$F3)"</formula>
    </cfRule>
  </conditionalFormatting>
  <conditionalFormatting sqref="T46">
    <cfRule type="expression" dxfId="137" priority="139">
      <formula>"'=Y(G$3&gt;=$E3 , G$3&lt;=$F3)"</formula>
    </cfRule>
  </conditionalFormatting>
  <conditionalFormatting sqref="T48">
    <cfRule type="cellIs" dxfId="136" priority="137" operator="equal">
      <formula>0</formula>
    </cfRule>
  </conditionalFormatting>
  <conditionalFormatting sqref="T48">
    <cfRule type="expression" dxfId="135" priority="136">
      <formula>"'=Y(G$3&gt;=$E3 , G$3&lt;=$F3)"</formula>
    </cfRule>
  </conditionalFormatting>
  <conditionalFormatting sqref="T48">
    <cfRule type="expression" dxfId="134" priority="99">
      <formula>"'=Y(G$3&gt;=$E3 , G$3&lt;=$F3)"</formula>
    </cfRule>
  </conditionalFormatting>
  <conditionalFormatting sqref="T48">
    <cfRule type="expression" dxfId="133" priority="135">
      <formula>"'=Y(G$3&gt;=$E3 , G$3&lt;=$F3)"</formula>
    </cfRule>
  </conditionalFormatting>
  <conditionalFormatting sqref="T48">
    <cfRule type="expression" dxfId="132" priority="134">
      <formula>"'=Y(G$3&gt;=$E3 , G$3&lt;=$F3)"</formula>
    </cfRule>
  </conditionalFormatting>
  <conditionalFormatting sqref="T48">
    <cfRule type="expression" dxfId="131" priority="133">
      <formula>"'=Y(G$3&gt;=$E3 , G$3&lt;=$F3)"</formula>
    </cfRule>
  </conditionalFormatting>
  <conditionalFormatting sqref="T48">
    <cfRule type="expression" dxfId="130" priority="132">
      <formula>"'=Y(G$3&gt;=$E3 , G$3&lt;=$F3)"</formula>
    </cfRule>
  </conditionalFormatting>
  <conditionalFormatting sqref="T48">
    <cfRule type="expression" dxfId="129" priority="131">
      <formula>"'=Y(G$3&gt;=$E3 , G$3&lt;=$F3)"</formula>
    </cfRule>
  </conditionalFormatting>
  <conditionalFormatting sqref="T48">
    <cfRule type="expression" dxfId="128" priority="130">
      <formula>"'=Y(G$3&gt;=$E3 , G$3&lt;=$F3)"</formula>
    </cfRule>
  </conditionalFormatting>
  <conditionalFormatting sqref="T48">
    <cfRule type="expression" dxfId="127" priority="129">
      <formula>"'=Y(G$3&gt;=$E3 , G$3&lt;=$F3)"</formula>
    </cfRule>
  </conditionalFormatting>
  <conditionalFormatting sqref="T48">
    <cfRule type="expression" dxfId="126" priority="128">
      <formula>"'=Y(G$3&gt;=$E3 , G$3&lt;=$F3)"</formula>
    </cfRule>
  </conditionalFormatting>
  <conditionalFormatting sqref="T48">
    <cfRule type="expression" dxfId="125" priority="127">
      <formula>"'=Y(G$3&gt;=$E3 , G$3&lt;=$F3)"</formula>
    </cfRule>
  </conditionalFormatting>
  <conditionalFormatting sqref="T48">
    <cfRule type="expression" dxfId="124" priority="126">
      <formula>"'=Y(G$3&gt;=$E3 , G$3&lt;=$F3)"</formula>
    </cfRule>
  </conditionalFormatting>
  <conditionalFormatting sqref="T48">
    <cfRule type="expression" dxfId="123" priority="125">
      <formula>"'=Y(G$3&gt;=$E3 , G$3&lt;=$F3)"</formula>
    </cfRule>
  </conditionalFormatting>
  <conditionalFormatting sqref="T48">
    <cfRule type="expression" dxfId="122" priority="124">
      <formula>"'=Y(G$3&gt;=$E3 , G$3&lt;=$F3)"</formula>
    </cfRule>
  </conditionalFormatting>
  <conditionalFormatting sqref="T48">
    <cfRule type="expression" dxfId="121" priority="123">
      <formula>"'=Y(G$3&gt;=$E3 , G$3&lt;=$F3)"</formula>
    </cfRule>
  </conditionalFormatting>
  <conditionalFormatting sqref="T48">
    <cfRule type="expression" dxfId="120" priority="122">
      <formula>"'=Y(G$3&gt;=$E3 , G$3&lt;=$F3)"</formula>
    </cfRule>
  </conditionalFormatting>
  <conditionalFormatting sqref="T48">
    <cfRule type="expression" dxfId="119" priority="121">
      <formula>"'=Y(G$3&gt;=$E3 , G$3&lt;=$F3)"</formula>
    </cfRule>
  </conditionalFormatting>
  <conditionalFormatting sqref="T48">
    <cfRule type="expression" dxfId="118" priority="120">
      <formula>"'=Y(G$3&gt;=$E3 , G$3&lt;=$F3)"</formula>
    </cfRule>
  </conditionalFormatting>
  <conditionalFormatting sqref="T48">
    <cfRule type="expression" dxfId="117" priority="119">
      <formula>"'=Y(G$3&gt;=$E3 , G$3&lt;=$F3)"</formula>
    </cfRule>
  </conditionalFormatting>
  <conditionalFormatting sqref="T48">
    <cfRule type="expression" dxfId="116" priority="118">
      <formula>"'=Y(G$3&gt;=$E3 , G$3&lt;=$F3)"</formula>
    </cfRule>
  </conditionalFormatting>
  <conditionalFormatting sqref="T48">
    <cfRule type="expression" dxfId="115" priority="117">
      <formula>"'=Y(G$3&gt;=$E3 , G$3&lt;=$F3)"</formula>
    </cfRule>
  </conditionalFormatting>
  <conditionalFormatting sqref="T48">
    <cfRule type="expression" dxfId="114" priority="116">
      <formula>"'=Y(G$3&gt;=$E3 , G$3&lt;=$F3)"</formula>
    </cfRule>
  </conditionalFormatting>
  <conditionalFormatting sqref="T48">
    <cfRule type="expression" dxfId="113" priority="115">
      <formula>"'=Y(G$3&gt;=$E3 , G$3&lt;=$F3)"</formula>
    </cfRule>
  </conditionalFormatting>
  <conditionalFormatting sqref="T48">
    <cfRule type="expression" dxfId="112" priority="114">
      <formula>"'=Y(G$3&gt;=$E3 , G$3&lt;=$F3)"</formula>
    </cfRule>
  </conditionalFormatting>
  <conditionalFormatting sqref="T48">
    <cfRule type="expression" dxfId="111" priority="113">
      <formula>"'=Y(G$3&gt;=$E3 , G$3&lt;=$F3)"</formula>
    </cfRule>
  </conditionalFormatting>
  <conditionalFormatting sqref="T48">
    <cfRule type="expression" dxfId="110" priority="112">
      <formula>"'=Y(G$3&gt;=$E3 , G$3&lt;=$F3)"</formula>
    </cfRule>
  </conditionalFormatting>
  <conditionalFormatting sqref="T48">
    <cfRule type="expression" dxfId="109" priority="111">
      <formula>"'=Y(G$3&gt;=$E3 , G$3&lt;=$F3)"</formula>
    </cfRule>
  </conditionalFormatting>
  <conditionalFormatting sqref="T48">
    <cfRule type="expression" dxfId="108" priority="110">
      <formula>"'=Y(G$3&gt;=$E3 , G$3&lt;=$F3)"</formula>
    </cfRule>
  </conditionalFormatting>
  <conditionalFormatting sqref="T48">
    <cfRule type="expression" dxfId="107" priority="109">
      <formula>"'=Y(G$3&gt;=$E3 , G$3&lt;=$F3)"</formula>
    </cfRule>
  </conditionalFormatting>
  <conditionalFormatting sqref="T48">
    <cfRule type="expression" dxfId="106" priority="108">
      <formula>"'=Y(G$3&gt;=$E3 , G$3&lt;=$F3)"</formula>
    </cfRule>
  </conditionalFormatting>
  <conditionalFormatting sqref="T48">
    <cfRule type="expression" dxfId="105" priority="107">
      <formula>"'=Y(G$3&gt;=$E3 , G$3&lt;=$F3)"</formula>
    </cfRule>
  </conditionalFormatting>
  <conditionalFormatting sqref="T48">
    <cfRule type="expression" dxfId="104" priority="106">
      <formula>"'=Y(G$3&gt;=$E3 , G$3&lt;=$F3)"</formula>
    </cfRule>
  </conditionalFormatting>
  <conditionalFormatting sqref="T48">
    <cfRule type="expression" dxfId="103" priority="105">
      <formula>"'=Y(G$3&gt;=$E3 , G$3&lt;=$F3)"</formula>
    </cfRule>
  </conditionalFormatting>
  <conditionalFormatting sqref="T48">
    <cfRule type="expression" dxfId="102" priority="104">
      <formula>"'=Y(G$3&gt;=$E3 , G$3&lt;=$F3)"</formula>
    </cfRule>
  </conditionalFormatting>
  <conditionalFormatting sqref="T48">
    <cfRule type="expression" dxfId="101" priority="103">
      <formula>"'=Y(G$3&gt;=$E3 , G$3&lt;=$F3)"</formula>
    </cfRule>
  </conditionalFormatting>
  <conditionalFormatting sqref="T48">
    <cfRule type="expression" dxfId="100" priority="102">
      <formula>"'=Y(G$3&gt;=$E3 , G$3&lt;=$F3)"</formula>
    </cfRule>
  </conditionalFormatting>
  <conditionalFormatting sqref="T48">
    <cfRule type="expression" dxfId="99" priority="101">
      <formula>"'=Y(G$3&gt;=$E3 , G$3&lt;=$F3)"</formula>
    </cfRule>
  </conditionalFormatting>
  <conditionalFormatting sqref="T48">
    <cfRule type="expression" dxfId="98" priority="100">
      <formula>"'=Y(G$3&gt;=$E3 , G$3&lt;=$F3)"</formula>
    </cfRule>
  </conditionalFormatting>
  <conditionalFormatting sqref="G36">
    <cfRule type="expression" dxfId="97" priority="98">
      <formula>"'=Y(G$3&gt;=$E3 , G$3&lt;=$F3)"</formula>
    </cfRule>
  </conditionalFormatting>
  <conditionalFormatting sqref="G36">
    <cfRule type="expression" dxfId="96" priority="97">
      <formula>"'=Y(G$3&gt;=$E3 , G$3&lt;=$F3)"</formula>
    </cfRule>
  </conditionalFormatting>
  <conditionalFormatting sqref="G36">
    <cfRule type="expression" dxfId="95" priority="96">
      <formula>"'=Y(G$3&gt;=$E3 , G$3&lt;=$F3)"</formula>
    </cfRule>
  </conditionalFormatting>
  <conditionalFormatting sqref="G36">
    <cfRule type="expression" dxfId="94" priority="95">
      <formula>"'=Y(G$3&gt;=$E3 , G$3&lt;=$F3)"</formula>
    </cfRule>
  </conditionalFormatting>
  <conditionalFormatting sqref="G36">
    <cfRule type="expression" dxfId="93" priority="94">
      <formula>"'=Y(G$3&gt;=$E3 , G$3&lt;=$F3)"</formula>
    </cfRule>
  </conditionalFormatting>
  <conditionalFormatting sqref="G36">
    <cfRule type="expression" dxfId="92" priority="93">
      <formula>"'=Y(G$3&gt;=$E3 , G$3&lt;=$F3)"</formula>
    </cfRule>
  </conditionalFormatting>
  <conditionalFormatting sqref="G36">
    <cfRule type="expression" dxfId="91" priority="92">
      <formula>"'=Y(G$3&gt;=$E3 , G$3&lt;=$F3)"</formula>
    </cfRule>
  </conditionalFormatting>
  <conditionalFormatting sqref="G36">
    <cfRule type="expression" dxfId="90" priority="91">
      <formula>"'=Y(G$3&gt;=$E3 , G$3&lt;=$F3)"</formula>
    </cfRule>
  </conditionalFormatting>
  <conditionalFormatting sqref="G36">
    <cfRule type="expression" dxfId="89" priority="90">
      <formula>"'=Y(G$3&gt;=$E3 , G$3&lt;=$F3)"</formula>
    </cfRule>
  </conditionalFormatting>
  <conditionalFormatting sqref="G36">
    <cfRule type="expression" dxfId="88" priority="89">
      <formula>"'=Y(G$3&gt;=$E3 , G$3&lt;=$F3)"</formula>
    </cfRule>
  </conditionalFormatting>
  <conditionalFormatting sqref="G36">
    <cfRule type="expression" dxfId="87" priority="88">
      <formula>"'=Y(G$3&gt;=$E3 , G$3&lt;=$F3)"</formula>
    </cfRule>
  </conditionalFormatting>
  <conditionalFormatting sqref="G36">
    <cfRule type="expression" dxfId="86" priority="87">
      <formula>"'=Y(G$3&gt;=$E3 , G$3&lt;=$F3)"</formula>
    </cfRule>
  </conditionalFormatting>
  <conditionalFormatting sqref="G36">
    <cfRule type="expression" dxfId="85" priority="86">
      <formula>"'=Y(G$3&gt;=$E3 , G$3&lt;=$F3)"</formula>
    </cfRule>
  </conditionalFormatting>
  <conditionalFormatting sqref="G36">
    <cfRule type="expression" dxfId="84" priority="85">
      <formula>"'=Y(G$3&gt;=$E3 , G$3&lt;=$F3)"</formula>
    </cfRule>
  </conditionalFormatting>
  <conditionalFormatting sqref="G36">
    <cfRule type="expression" dxfId="83" priority="84">
      <formula>"'=Y(G$3&gt;=$E3 , G$3&lt;=$F3)"</formula>
    </cfRule>
  </conditionalFormatting>
  <conditionalFormatting sqref="G36">
    <cfRule type="expression" dxfId="82" priority="83">
      <formula>"'=Y(G$3&gt;=$E3 , G$3&lt;=$F3)"</formula>
    </cfRule>
  </conditionalFormatting>
  <conditionalFormatting sqref="G36">
    <cfRule type="expression" dxfId="81" priority="82">
      <formula>"'=Y(G$3&gt;=$E3 , G$3&lt;=$F3)"</formula>
    </cfRule>
  </conditionalFormatting>
  <conditionalFormatting sqref="P36:Q36">
    <cfRule type="expression" dxfId="80" priority="81">
      <formula>"'=Y(G$3&gt;=$E3 , G$3&lt;=$F3)"</formula>
    </cfRule>
  </conditionalFormatting>
  <conditionalFormatting sqref="P36:Q36">
    <cfRule type="expression" dxfId="79" priority="44">
      <formula>"'=Y(G$3&gt;=$E3 , G$3&lt;=$F3)"</formula>
    </cfRule>
  </conditionalFormatting>
  <conditionalFormatting sqref="P36:Q36">
    <cfRule type="expression" dxfId="78" priority="80">
      <formula>"'=Y(G$3&gt;=$E3 , G$3&lt;=$F3)"</formula>
    </cfRule>
  </conditionalFormatting>
  <conditionalFormatting sqref="P36:Q36">
    <cfRule type="expression" dxfId="77" priority="79">
      <formula>"'=Y(G$3&gt;=$E3 , G$3&lt;=$F3)"</formula>
    </cfRule>
  </conditionalFormatting>
  <conditionalFormatting sqref="P36:Q36">
    <cfRule type="expression" dxfId="76" priority="78">
      <formula>"'=Y(G$3&gt;=$E3 , G$3&lt;=$F3)"</formula>
    </cfRule>
  </conditionalFormatting>
  <conditionalFormatting sqref="P36:Q36">
    <cfRule type="expression" dxfId="75" priority="77">
      <formula>"'=Y(G$3&gt;=$E3 , G$3&lt;=$F3)"</formula>
    </cfRule>
  </conditionalFormatting>
  <conditionalFormatting sqref="P36:Q36">
    <cfRule type="expression" dxfId="74" priority="76">
      <formula>"'=Y(G$3&gt;=$E3 , G$3&lt;=$F3)"</formula>
    </cfRule>
  </conditionalFormatting>
  <conditionalFormatting sqref="P36:Q36">
    <cfRule type="expression" dxfId="73" priority="75">
      <formula>"'=Y(G$3&gt;=$E3 , G$3&lt;=$F3)"</formula>
    </cfRule>
  </conditionalFormatting>
  <conditionalFormatting sqref="P36:Q36">
    <cfRule type="expression" dxfId="72" priority="74">
      <formula>"'=Y(G$3&gt;=$E3 , G$3&lt;=$F3)"</formula>
    </cfRule>
  </conditionalFormatting>
  <conditionalFormatting sqref="P36:Q36">
    <cfRule type="expression" dxfId="71" priority="73">
      <formula>"'=Y(G$3&gt;=$E3 , G$3&lt;=$F3)"</formula>
    </cfRule>
  </conditionalFormatting>
  <conditionalFormatting sqref="P36:Q36">
    <cfRule type="expression" dxfId="70" priority="72">
      <formula>"'=Y(G$3&gt;=$E3 , G$3&lt;=$F3)"</formula>
    </cfRule>
  </conditionalFormatting>
  <conditionalFormatting sqref="P36:Q36">
    <cfRule type="expression" dxfId="69" priority="71">
      <formula>"'=Y(G$3&gt;=$E3 , G$3&lt;=$F3)"</formula>
    </cfRule>
  </conditionalFormatting>
  <conditionalFormatting sqref="P36:Q36">
    <cfRule type="expression" dxfId="68" priority="70">
      <formula>"'=Y(G$3&gt;=$E3 , G$3&lt;=$F3)"</formula>
    </cfRule>
  </conditionalFormatting>
  <conditionalFormatting sqref="P36:Q36">
    <cfRule type="expression" dxfId="67" priority="69">
      <formula>"'=Y(G$3&gt;=$E3 , G$3&lt;=$F3)"</formula>
    </cfRule>
  </conditionalFormatting>
  <conditionalFormatting sqref="P36:Q36">
    <cfRule type="expression" dxfId="66" priority="68">
      <formula>"'=Y(G$3&gt;=$E3 , G$3&lt;=$F3)"</formula>
    </cfRule>
  </conditionalFormatting>
  <conditionalFormatting sqref="P36:Q36">
    <cfRule type="expression" dxfId="65" priority="67">
      <formula>"'=Y(G$3&gt;=$E3 , G$3&lt;=$F3)"</formula>
    </cfRule>
  </conditionalFormatting>
  <conditionalFormatting sqref="P36:Q36">
    <cfRule type="expression" dxfId="64" priority="66">
      <formula>"'=Y(G$3&gt;=$E3 , G$3&lt;=$F3)"</formula>
    </cfRule>
  </conditionalFormatting>
  <conditionalFormatting sqref="P36:Q36">
    <cfRule type="expression" dxfId="63" priority="65">
      <formula>"'=Y(G$3&gt;=$E3 , G$3&lt;=$F3)"</formula>
    </cfRule>
  </conditionalFormatting>
  <conditionalFormatting sqref="P36:Q36">
    <cfRule type="expression" dxfId="62" priority="64">
      <formula>"'=Y(G$3&gt;=$E3 , G$3&lt;=$F3)"</formula>
    </cfRule>
  </conditionalFormatting>
  <conditionalFormatting sqref="P36:Q36">
    <cfRule type="expression" dxfId="61" priority="63">
      <formula>"'=Y(G$3&gt;=$E3 , G$3&lt;=$F3)"</formula>
    </cfRule>
  </conditionalFormatting>
  <conditionalFormatting sqref="P36:Q36">
    <cfRule type="expression" dxfId="60" priority="62">
      <formula>"'=Y(G$3&gt;=$E3 , G$3&lt;=$F3)"</formula>
    </cfRule>
  </conditionalFormatting>
  <conditionalFormatting sqref="P36:Q36">
    <cfRule type="expression" dxfId="59" priority="61">
      <formula>"'=Y(G$3&gt;=$E3 , G$3&lt;=$F3)"</formula>
    </cfRule>
  </conditionalFormatting>
  <conditionalFormatting sqref="P36:Q36">
    <cfRule type="expression" dxfId="58" priority="60">
      <formula>"'=Y(G$3&gt;=$E3 , G$3&lt;=$F3)"</formula>
    </cfRule>
  </conditionalFormatting>
  <conditionalFormatting sqref="P36:Q36">
    <cfRule type="expression" dxfId="57" priority="59">
      <formula>"'=Y(G$3&gt;=$E3 , G$3&lt;=$F3)"</formula>
    </cfRule>
  </conditionalFormatting>
  <conditionalFormatting sqref="P36:Q36">
    <cfRule type="expression" dxfId="56" priority="58">
      <formula>"'=Y(G$3&gt;=$E3 , G$3&lt;=$F3)"</formula>
    </cfRule>
  </conditionalFormatting>
  <conditionalFormatting sqref="P36:Q36">
    <cfRule type="expression" dxfId="55" priority="57">
      <formula>"'=Y(G$3&gt;=$E3 , G$3&lt;=$F3)"</formula>
    </cfRule>
  </conditionalFormatting>
  <conditionalFormatting sqref="P36:Q36">
    <cfRule type="expression" dxfId="54" priority="56">
      <formula>"'=Y(G$3&gt;=$E3 , G$3&lt;=$F3)"</formula>
    </cfRule>
  </conditionalFormatting>
  <conditionalFormatting sqref="P36:Q36">
    <cfRule type="expression" dxfId="53" priority="55">
      <formula>"'=Y(G$3&gt;=$E3 , G$3&lt;=$F3)"</formula>
    </cfRule>
  </conditionalFormatting>
  <conditionalFormatting sqref="P36:Q36">
    <cfRule type="expression" dxfId="52" priority="54">
      <formula>"'=Y(G$3&gt;=$E3 , G$3&lt;=$F3)"</formula>
    </cfRule>
  </conditionalFormatting>
  <conditionalFormatting sqref="P36:Q36">
    <cfRule type="expression" dxfId="51" priority="53">
      <formula>"'=Y(G$3&gt;=$E3 , G$3&lt;=$F3)"</formula>
    </cfRule>
  </conditionalFormatting>
  <conditionalFormatting sqref="P36:Q36">
    <cfRule type="expression" dxfId="50" priority="52">
      <formula>"'=Y(G$3&gt;=$E3 , G$3&lt;=$F3)"</formula>
    </cfRule>
  </conditionalFormatting>
  <conditionalFormatting sqref="P36:Q36">
    <cfRule type="expression" dxfId="49" priority="51">
      <formula>"'=Y(G$3&gt;=$E3 , G$3&lt;=$F3)"</formula>
    </cfRule>
  </conditionalFormatting>
  <conditionalFormatting sqref="P36:Q36">
    <cfRule type="expression" dxfId="48" priority="50">
      <formula>"'=Y(G$3&gt;=$E3 , G$3&lt;=$F3)"</formula>
    </cfRule>
  </conditionalFormatting>
  <conditionalFormatting sqref="P36:Q36">
    <cfRule type="expression" dxfId="47" priority="49">
      <formula>"'=Y(G$3&gt;=$E3 , G$3&lt;=$F3)"</formula>
    </cfRule>
  </conditionalFormatting>
  <conditionalFormatting sqref="P36:Q36">
    <cfRule type="expression" dxfId="46" priority="48">
      <formula>"'=Y(G$3&gt;=$E3 , G$3&lt;=$F3)"</formula>
    </cfRule>
  </conditionalFormatting>
  <conditionalFormatting sqref="P36:Q36">
    <cfRule type="expression" dxfId="45" priority="47">
      <formula>"'=Y(G$3&gt;=$E3 , G$3&lt;=$F3)"</formula>
    </cfRule>
  </conditionalFormatting>
  <conditionalFormatting sqref="P36:Q36">
    <cfRule type="expression" dxfId="44" priority="46">
      <formula>"'=Y(G$3&gt;=$E3 , G$3&lt;=$F3)"</formula>
    </cfRule>
  </conditionalFormatting>
  <conditionalFormatting sqref="P36:Q36">
    <cfRule type="expression" dxfId="43" priority="45">
      <formula>"'=Y(G$3&gt;=$E3 , G$3&lt;=$F3)"</formula>
    </cfRule>
  </conditionalFormatting>
  <conditionalFormatting sqref="Q42">
    <cfRule type="expression" dxfId="42" priority="43">
      <formula>"'=Y(G$3&gt;=$E3 , G$3&lt;=$F3)"</formula>
    </cfRule>
  </conditionalFormatting>
  <conditionalFormatting sqref="E66">
    <cfRule type="expression" dxfId="41" priority="42">
      <formula>"'=Y(G$3&gt;=$E3 , G$3&lt;=$F3)"</formula>
    </cfRule>
  </conditionalFormatting>
  <conditionalFormatting sqref="E66">
    <cfRule type="expression" dxfId="40" priority="41">
      <formula>"'=Y(G$3&gt;=$E3 , G$3&lt;=$F3)"</formula>
    </cfRule>
  </conditionalFormatting>
  <conditionalFormatting sqref="E66">
    <cfRule type="expression" dxfId="39" priority="40">
      <formula>"'=Y(G$3&gt;=$E3 , G$3&lt;=$F3)"</formula>
    </cfRule>
  </conditionalFormatting>
  <conditionalFormatting sqref="E66">
    <cfRule type="expression" dxfId="38" priority="39">
      <formula>"'=Y(G$3&gt;=$E3 , G$3&lt;=$F3)"</formula>
    </cfRule>
  </conditionalFormatting>
  <conditionalFormatting sqref="E66">
    <cfRule type="expression" dxfId="37" priority="38">
      <formula>"'=Y(G$3&gt;=$E3 , G$3&lt;=$F3)"</formula>
    </cfRule>
  </conditionalFormatting>
  <conditionalFormatting sqref="E66">
    <cfRule type="expression" dxfId="36" priority="37">
      <formula>"'=Y(G$3&gt;=$E3 , G$3&lt;=$F3)"</formula>
    </cfRule>
  </conditionalFormatting>
  <conditionalFormatting sqref="E66">
    <cfRule type="expression" dxfId="35" priority="36">
      <formula>"'=Y(G$3&gt;=$E3 , G$3&lt;=$F3)"</formula>
    </cfRule>
  </conditionalFormatting>
  <conditionalFormatting sqref="E66">
    <cfRule type="expression" dxfId="34" priority="35">
      <formula>"'=Y(G$3&gt;=$E3 , G$3&lt;=$F3)"</formula>
    </cfRule>
  </conditionalFormatting>
  <conditionalFormatting sqref="E66">
    <cfRule type="expression" dxfId="33" priority="34">
      <formula>"'=Y(G$3&gt;=$E3 , G$3&lt;=$F3)"</formula>
    </cfRule>
  </conditionalFormatting>
  <conditionalFormatting sqref="E66">
    <cfRule type="expression" dxfId="32" priority="33">
      <formula>"'=Y(G$3&gt;=$E3 , G$3&lt;=$F3)"</formula>
    </cfRule>
  </conditionalFormatting>
  <conditionalFormatting sqref="E66">
    <cfRule type="expression" dxfId="31" priority="32">
      <formula>"'=Y(G$3&gt;=$E3 , G$3&lt;=$F3)"</formula>
    </cfRule>
  </conditionalFormatting>
  <conditionalFormatting sqref="E66">
    <cfRule type="expression" dxfId="30" priority="31">
      <formula>"'=Y(G$3&gt;=$E3 , G$3&lt;=$F3)"</formula>
    </cfRule>
  </conditionalFormatting>
  <conditionalFormatting sqref="E66">
    <cfRule type="expression" dxfId="29" priority="30">
      <formula>"'=Y(G$3&gt;=$E3 , G$3&lt;=$F3)"</formula>
    </cfRule>
  </conditionalFormatting>
  <conditionalFormatting sqref="E66">
    <cfRule type="expression" dxfId="28" priority="29">
      <formula>"'=Y(G$3&gt;=$E3 , G$3&lt;=$F3)"</formula>
    </cfRule>
  </conditionalFormatting>
  <conditionalFormatting sqref="E66">
    <cfRule type="expression" dxfId="27" priority="28">
      <formula>"'=Y(G$3&gt;=$E3 , G$3&lt;=$F3)"</formula>
    </cfRule>
  </conditionalFormatting>
  <conditionalFormatting sqref="E66">
    <cfRule type="expression" dxfId="26" priority="27">
      <formula>"'=Y(G$3&gt;=$E3 , G$3&lt;=$F3)"</formula>
    </cfRule>
  </conditionalFormatting>
  <conditionalFormatting sqref="E66">
    <cfRule type="expression" dxfId="25" priority="26">
      <formula>"'=Y(G$3&gt;=$E3 , G$3&lt;=$F3)"</formula>
    </cfRule>
  </conditionalFormatting>
  <conditionalFormatting sqref="E66">
    <cfRule type="expression" dxfId="24" priority="25">
      <formula>"'=Y(G$3&gt;=$E3 , G$3&lt;=$F3)"</formula>
    </cfRule>
  </conditionalFormatting>
  <conditionalFormatting sqref="E66">
    <cfRule type="expression" dxfId="23" priority="24">
      <formula>"'=Y(G$3&gt;=$E3 , G$3&lt;=$F3)"</formula>
    </cfRule>
  </conditionalFormatting>
  <conditionalFormatting sqref="E66">
    <cfRule type="expression" dxfId="22" priority="23">
      <formula>"'=Y(G$3&gt;=$E3 , G$3&lt;=$F3)"</formula>
    </cfRule>
  </conditionalFormatting>
  <conditionalFormatting sqref="E66">
    <cfRule type="expression" dxfId="21" priority="22">
      <formula>"'=Y(G$3&gt;=$E3 , G$3&lt;=$F3)"</formula>
    </cfRule>
  </conditionalFormatting>
  <conditionalFormatting sqref="E66">
    <cfRule type="expression" dxfId="20" priority="21">
      <formula>"'=Y(G$3&gt;=$E3 , G$3&lt;=$F3)"</formula>
    </cfRule>
  </conditionalFormatting>
  <conditionalFormatting sqref="E66">
    <cfRule type="expression" dxfId="19" priority="20">
      <formula>"'=Y(G$3&gt;=$E3 , G$3&lt;=$F3)"</formula>
    </cfRule>
  </conditionalFormatting>
  <conditionalFormatting sqref="E66">
    <cfRule type="expression" dxfId="18" priority="19">
      <formula>"'=Y(G$3&gt;=$E3 , G$3&lt;=$F3)"</formula>
    </cfRule>
  </conditionalFormatting>
  <conditionalFormatting sqref="E66">
    <cfRule type="expression" dxfId="17" priority="18">
      <formula>"'=Y(G$3&gt;=$E3 , G$3&lt;=$F3)"</formula>
    </cfRule>
  </conditionalFormatting>
  <conditionalFormatting sqref="E66">
    <cfRule type="expression" dxfId="16" priority="17">
      <formula>"'=Y(G$3&gt;=$E3 , G$3&lt;=$F3)"</formula>
    </cfRule>
  </conditionalFormatting>
  <conditionalFormatting sqref="E66">
    <cfRule type="expression" dxfId="15" priority="16">
      <formula>"'=Y(G$3&gt;=$E3 , G$3&lt;=$F3)"</formula>
    </cfRule>
  </conditionalFormatting>
  <conditionalFormatting sqref="E66">
    <cfRule type="expression" dxfId="14" priority="15">
      <formula>"'=Y(G$3&gt;=$E3 , G$3&lt;=$F3)"</formula>
    </cfRule>
  </conditionalFormatting>
  <conditionalFormatting sqref="E66">
    <cfRule type="expression" dxfId="13" priority="14">
      <formula>"'=Y(G$3&gt;=$E3 , G$3&lt;=$F3)"</formula>
    </cfRule>
  </conditionalFormatting>
  <conditionalFormatting sqref="E66">
    <cfRule type="expression" dxfId="12" priority="13">
      <formula>"'=Y(G$3&gt;=$E3 , G$3&lt;=$F3)"</formula>
    </cfRule>
  </conditionalFormatting>
  <conditionalFormatting sqref="E66">
    <cfRule type="expression" dxfId="11" priority="12">
      <formula>"'=Y(G$3&gt;=$E3 , G$3&lt;=$F3)"</formula>
    </cfRule>
  </conditionalFormatting>
  <conditionalFormatting sqref="E66">
    <cfRule type="expression" dxfId="10" priority="11">
      <formula>"'=Y(G$3&gt;=$E3 , G$3&lt;=$F3)"</formula>
    </cfRule>
  </conditionalFormatting>
  <conditionalFormatting sqref="E66">
    <cfRule type="expression" dxfId="9" priority="10">
      <formula>"'=Y(G$3&gt;=$E3 , G$3&lt;=$F3)"</formula>
    </cfRule>
  </conditionalFormatting>
  <conditionalFormatting sqref="E66">
    <cfRule type="expression" dxfId="8" priority="9">
      <formula>"'=Y(G$3&gt;=$E3 , G$3&lt;=$F3)"</formula>
    </cfRule>
  </conditionalFormatting>
  <conditionalFormatting sqref="E66">
    <cfRule type="expression" dxfId="7" priority="8">
      <formula>"'=Y(G$3&gt;=$E3 , G$3&lt;=$F3)"</formula>
    </cfRule>
  </conditionalFormatting>
  <conditionalFormatting sqref="E66">
    <cfRule type="expression" dxfId="6" priority="7">
      <formula>"'=Y(G$3&gt;=$E3 , G$3&lt;=$F3)"</formula>
    </cfRule>
  </conditionalFormatting>
  <conditionalFormatting sqref="E66">
    <cfRule type="expression" dxfId="5" priority="6">
      <formula>"'=Y(G$3&gt;=$E3 , G$3&lt;=$F3)"</formula>
    </cfRule>
  </conditionalFormatting>
  <conditionalFormatting sqref="E66">
    <cfRule type="expression" dxfId="4" priority="5">
      <formula>"'=Y(G$3&gt;=$E3 , G$3&lt;=$F3)"</formula>
    </cfRule>
  </conditionalFormatting>
  <conditionalFormatting sqref="E66">
    <cfRule type="expression" dxfId="3" priority="4">
      <formula>"'=Y(G$3&gt;=$E3 , G$3&lt;=$F3)"</formula>
    </cfRule>
  </conditionalFormatting>
  <conditionalFormatting sqref="E66">
    <cfRule type="expression" dxfId="2" priority="3">
      <formula>"'=Y(G$3&gt;=$E3 , G$3&lt;=$F3)"</formula>
    </cfRule>
  </conditionalFormatting>
  <conditionalFormatting sqref="E66">
    <cfRule type="expression" dxfId="1" priority="2">
      <formula>"'=Y(G$3&gt;=$E3 , G$3&lt;=$F3)"</formula>
    </cfRule>
  </conditionalFormatting>
  <conditionalFormatting sqref="E66">
    <cfRule type="expression" dxfId="0" priority="1">
      <formula>"'=Y(G$3&gt;=$E3 , G$3&lt;=$F3)"</formula>
    </cfRule>
  </conditionalFormatting>
  <printOptions horizontalCentered="1" verticalCentered="1"/>
  <pageMargins left="0.25" right="0.25" top="0.75" bottom="0.75" header="0.3" footer="0.3"/>
  <pageSetup paperSize="9" scale="3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Z39"/>
  <sheetViews>
    <sheetView showGridLines="0" zoomScale="55" zoomScaleNormal="55" workbookViewId="0">
      <selection activeCell="P59" sqref="P59"/>
    </sheetView>
  </sheetViews>
  <sheetFormatPr baseColWidth="10" defaultColWidth="11.453125" defaultRowHeight="14.5" x14ac:dyDescent="0.35"/>
  <cols>
    <col min="1" max="1" width="11.453125" style="555"/>
    <col min="2" max="2" width="16.7265625" style="555" customWidth="1"/>
    <col min="3" max="3" width="6.1796875" style="555" bestFit="1" customWidth="1"/>
    <col min="4" max="4" width="9" style="555" customWidth="1"/>
    <col min="5" max="16384" width="11.453125" style="555"/>
  </cols>
  <sheetData>
    <row r="4" spans="3:17" x14ac:dyDescent="0.35">
      <c r="C4" s="554" t="str">
        <f>'[1]PLAN DE TRABAJOS REFERENCIAL'!$E76</f>
        <v>MES 1</v>
      </c>
      <c r="D4" s="554">
        <f>'[1]PLAN DE TRABAJOS REFERENCIAL'!$E79</f>
        <v>0.3420159463799779</v>
      </c>
      <c r="E4" s="554">
        <f>'[1]PLAN DE TRABAJOS REFERENCIAL'!$E85</f>
        <v>0.3420159463799779</v>
      </c>
      <c r="O4" s="556"/>
      <c r="P4" s="554"/>
      <c r="Q4" s="554"/>
    </row>
    <row r="5" spans="3:17" x14ac:dyDescent="0.35">
      <c r="C5" s="554" t="str">
        <f>'[1]PLAN DE TRABAJOS REFERENCIAL'!$I76</f>
        <v>MES 2</v>
      </c>
      <c r="D5" s="554">
        <f>'[1]PLAN DE TRABAJOS REFERENCIAL'!$I79</f>
        <v>0.61502748989416378</v>
      </c>
      <c r="E5" s="554">
        <f>'[1]PLAN DE TRABAJOS REFERENCIAL'!$I85</f>
        <v>0.4360643750681017</v>
      </c>
      <c r="O5" s="556"/>
      <c r="P5" s="554"/>
      <c r="Q5" s="554"/>
    </row>
    <row r="6" spans="3:17" x14ac:dyDescent="0.35">
      <c r="C6" s="554" t="str">
        <f>'[1]PLAN DE TRABAJOS REFERENCIAL'!$M76</f>
        <v>MES 3</v>
      </c>
      <c r="D6" s="554">
        <f>'[1]PLAN DE TRABAJOS REFERENCIAL'!$M79</f>
        <v>0.98871418855742521</v>
      </c>
      <c r="E6" s="554">
        <f>'[1]PLAN DE TRABAJOS REFERENCIAL'!$M85</f>
        <v>0.4360643750681017</v>
      </c>
      <c r="O6" s="556"/>
      <c r="P6" s="554"/>
      <c r="Q6" s="554"/>
    </row>
    <row r="7" spans="3:17" x14ac:dyDescent="0.35">
      <c r="C7" s="554" t="str">
        <f>'[1]PLAN DE TRABAJOS REFERENCIAL'!$Q76</f>
        <v>MES 4</v>
      </c>
      <c r="D7" s="554">
        <f>'[1]PLAN DE TRABAJOS REFERENCIAL'!$Q79</f>
        <v>1</v>
      </c>
      <c r="E7" s="554">
        <f>'[1]PLAN DE TRABAJOS REFERENCIAL'!$Q85</f>
        <v>0.48308858941216359</v>
      </c>
      <c r="O7" s="556"/>
      <c r="P7" s="554"/>
      <c r="Q7" s="554"/>
    </row>
    <row r="8" spans="3:17" x14ac:dyDescent="0.35">
      <c r="C8" s="554" t="str">
        <f>'[1]PLAN DE TRABAJOS REFERENCIAL'!$U76</f>
        <v>MES 5</v>
      </c>
      <c r="D8" s="554">
        <f>'[1]PLAN DE TRABAJOS REFERENCIAL'!$U79</f>
        <v>1</v>
      </c>
      <c r="E8" s="554">
        <f>'[1]PLAN DE TRABAJOS REFERENCIAL'!$U85</f>
        <v>0.53011280375622549</v>
      </c>
      <c r="O8" s="556"/>
      <c r="P8" s="554"/>
      <c r="Q8" s="554"/>
    </row>
    <row r="9" spans="3:17" x14ac:dyDescent="0.35">
      <c r="C9" s="554" t="str">
        <f>'[1]PLAN DE TRABAJOS REFERENCIAL'!$Y76</f>
        <v>MES 6</v>
      </c>
      <c r="D9" s="554">
        <f>'[1]PLAN DE TRABAJOS REFERENCIAL'!$Y79</f>
        <v>1</v>
      </c>
      <c r="E9" s="554">
        <f>'[1]PLAN DE TRABAJOS REFERENCIAL'!$Y85</f>
        <v>0.57713701810028739</v>
      </c>
      <c r="O9" s="556"/>
      <c r="P9" s="554"/>
      <c r="Q9" s="554"/>
    </row>
    <row r="31" spans="3:26" x14ac:dyDescent="0.35">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row>
    <row r="39" spans="6:7" x14ac:dyDescent="0.35">
      <c r="F39" s="554"/>
      <c r="G39" s="554"/>
    </row>
  </sheetData>
  <pageMargins left="0.25" right="0.25" top="0.75" bottom="0.75" header="0.3" footer="0.3"/>
  <pageSetup paperSize="9" scale="7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DBAE7AFBE0EEF47942D08907275A3E3" ma:contentTypeVersion="11" ma:contentTypeDescription="Crear nuevo documento." ma:contentTypeScope="" ma:versionID="c8328f0d32474553e1d900144189c7fe">
  <xsd:schema xmlns:xsd="http://www.w3.org/2001/XMLSchema" xmlns:xs="http://www.w3.org/2001/XMLSchema" xmlns:p="http://schemas.microsoft.com/office/2006/metadata/properties" xmlns:ns3="186494c5-5da5-4c81-bffa-6a8378cb1ee1" xmlns:ns4="192ea901-6050-4e53-b83f-71b857d112ed" targetNamespace="http://schemas.microsoft.com/office/2006/metadata/properties" ma:root="true" ma:fieldsID="7540758f197e179b124b5186ceebbbcd" ns3:_="" ns4:_="">
    <xsd:import namespace="186494c5-5da5-4c81-bffa-6a8378cb1ee1"/>
    <xsd:import namespace="192ea901-6050-4e53-b83f-71b857d112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494c5-5da5-4c81-bffa-6a8378cb1e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2ea901-6050-4e53-b83f-71b857d112e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B270D0-46D2-4629-B6F2-D38F18057C73}">
  <ds:schemaRefs>
    <ds:schemaRef ds:uri="http://schemas.microsoft.com/sharepoint/v3/contenttype/forms"/>
  </ds:schemaRefs>
</ds:datastoreItem>
</file>

<file path=customXml/itemProps2.xml><?xml version="1.0" encoding="utf-8"?>
<ds:datastoreItem xmlns:ds="http://schemas.openxmlformats.org/officeDocument/2006/customXml" ds:itemID="{64F88543-CEC7-47E0-AD62-15420A282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494c5-5da5-4c81-bffa-6a8378cb1ee1"/>
    <ds:schemaRef ds:uri="192ea901-6050-4e53-b83f-71b857d112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F0D776-B6FE-4B62-9C9C-4D3F8896883A}">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186494c5-5da5-4c81-bffa-6a8378cb1ee1"/>
    <ds:schemaRef ds:uri="http://purl.org/dc/dcmitype/"/>
    <ds:schemaRef ds:uri="192ea901-6050-4e53-b83f-71b857d112ed"/>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Planilla Computo y Presupuesto</vt:lpstr>
      <vt:lpstr>ANALIS DE PRECIOS</vt:lpstr>
      <vt:lpstr>CR</vt:lpstr>
      <vt:lpstr>PLAN DE TRABAJOS REFERENCIAL</vt:lpstr>
      <vt:lpstr>CURVAS DE INVERSIÓN</vt:lpstr>
      <vt:lpstr>'Planilla Computo y Presupuesto'!_Toc69799782</vt:lpstr>
      <vt:lpstr>'Planilla Computo y Presupuesto'!_Toc69799783</vt:lpstr>
      <vt:lpstr>'Planilla Computo y Presupuesto'!_Toc69799784</vt:lpstr>
      <vt:lpstr>'Planilla Computo y Presupuesto'!_Toc69799785</vt:lpstr>
      <vt:lpstr>'Planilla Computo y Presupuesto'!_Toc69799786</vt:lpstr>
      <vt:lpstr>'Planilla Computo y Presupuesto'!_Toc69799787</vt:lpstr>
      <vt:lpstr>'Planilla Computo y Presupuesto'!_Toc69799788</vt:lpstr>
      <vt:lpstr>CR!Área_de_impresión</vt:lpstr>
      <vt:lpstr>'Planilla Computo y Presupuesto'!Área_de_impresión</vt:lpstr>
      <vt:lpstr>'Planilla Computo y Presupuesto'!Títulos_a_imprimir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Zapata</dc:creator>
  <cp:keywords/>
  <dc:description/>
  <cp:lastModifiedBy>Lorena Elizabeth Rolon</cp:lastModifiedBy>
  <cp:revision/>
  <cp:lastPrinted>2022-11-03T16:42:55Z</cp:lastPrinted>
  <dcterms:created xsi:type="dcterms:W3CDTF">2021-02-25T18:48:17Z</dcterms:created>
  <dcterms:modified xsi:type="dcterms:W3CDTF">2022-11-03T16:43:35Z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0x0101004DBAE7AFBE0EEF47942D08907275A3E3</vt:lpwstr>
  </property>
</Properties>
</file>