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forcinito\Desktop\"/>
    </mc:Choice>
  </mc:AlternateContent>
  <bookViews>
    <workbookView xWindow="0" yWindow="0" windowWidth="24000" windowHeight="8880"/>
  </bookViews>
  <sheets>
    <sheet name="Planilla de computo" sheetId="1" r:id="rId1"/>
  </sheets>
  <definedNames>
    <definedName name="_xlnm.Print_Area" localSheetId="0">'Planilla de computo'!$B$2:$K$112</definedName>
    <definedName name="_xlnm.Print_Titles" localSheetId="0">'Planilla de computo'!$2:$7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4" i="1" l="1"/>
  <c r="J142" i="1"/>
  <c r="J146" i="1" s="1"/>
  <c r="H109" i="1"/>
  <c r="H108" i="1"/>
  <c r="H107" i="1"/>
  <c r="I106" i="1"/>
  <c r="H91" i="1"/>
  <c r="H90" i="1"/>
  <c r="I89" i="1"/>
  <c r="H86" i="1"/>
  <c r="I85" i="1"/>
  <c r="J85" i="1" s="1"/>
  <c r="H83" i="1"/>
  <c r="H82" i="1"/>
  <c r="I81" i="1"/>
  <c r="J81" i="1" s="1"/>
  <c r="H79" i="1"/>
  <c r="H77" i="1"/>
  <c r="I74" i="1" s="1"/>
  <c r="J74" i="1" s="1"/>
  <c r="H76" i="1"/>
  <c r="F72" i="1"/>
  <c r="H72" i="1" s="1"/>
  <c r="I69" i="1" s="1"/>
  <c r="H71" i="1"/>
  <c r="H70" i="1"/>
  <c r="H67" i="1"/>
  <c r="H66" i="1"/>
  <c r="H65" i="1"/>
  <c r="F64" i="1"/>
  <c r="H64" i="1" s="1"/>
  <c r="I63" i="1" s="1"/>
  <c r="H61" i="1"/>
  <c r="H60" i="1"/>
  <c r="I59" i="1"/>
  <c r="J59" i="1" s="1"/>
  <c r="H57" i="1"/>
  <c r="H56" i="1"/>
  <c r="H55" i="1"/>
  <c r="H54" i="1"/>
  <c r="H52" i="1"/>
  <c r="H50" i="1"/>
  <c r="H49" i="1"/>
  <c r="H48" i="1"/>
  <c r="H47" i="1"/>
  <c r="H46" i="1"/>
  <c r="I44" i="1"/>
  <c r="H37" i="1"/>
  <c r="H36" i="1"/>
  <c r="H35" i="1"/>
  <c r="I33" i="1"/>
  <c r="J33" i="1" s="1"/>
  <c r="H31" i="1"/>
  <c r="H30" i="1"/>
  <c r="H26" i="1"/>
  <c r="H25" i="1"/>
  <c r="I23" i="1"/>
  <c r="J23" i="1" s="1"/>
  <c r="H21" i="1"/>
  <c r="H19" i="1"/>
  <c r="H18" i="1"/>
  <c r="H17" i="1"/>
  <c r="H16" i="1"/>
  <c r="I13" i="1" s="1"/>
  <c r="H15" i="1"/>
  <c r="H11" i="1"/>
  <c r="H10" i="1"/>
  <c r="I93" i="1" s="1"/>
  <c r="I95" i="1" s="1"/>
  <c r="I9" i="1"/>
  <c r="J44" i="1" l="1"/>
  <c r="I96" i="1"/>
  <c r="I97" i="1" s="1"/>
  <c r="J13" i="1"/>
  <c r="J89" i="1"/>
  <c r="J9" i="1"/>
  <c r="J93" i="1" s="1"/>
  <c r="J63" i="1"/>
  <c r="J69" i="1"/>
  <c r="I99" i="1" l="1"/>
  <c r="I98" i="1"/>
  <c r="I100" i="1"/>
  <c r="I101" i="1" l="1"/>
  <c r="I102" i="1" s="1"/>
  <c r="I111" i="1" l="1"/>
  <c r="I104" i="1"/>
</calcChain>
</file>

<file path=xl/sharedStrings.xml><?xml version="1.0" encoding="utf-8"?>
<sst xmlns="http://schemas.openxmlformats.org/spreadsheetml/2006/main" count="243" uniqueCount="184">
  <si>
    <t>“2023 - 1983/2023 - 40 AÑOS DE DEMOCRACIA”</t>
  </si>
  <si>
    <t>OBRA:  Mantenimiento de torre de control - Aeropuerto de Iguazú</t>
  </si>
  <si>
    <t>ITEM</t>
  </si>
  <si>
    <t>DESCRIPCION</t>
  </si>
  <si>
    <t>Unid.</t>
  </si>
  <si>
    <t>Cant.</t>
  </si>
  <si>
    <t>Costo Unitario</t>
  </si>
  <si>
    <t>Subtotal</t>
  </si>
  <si>
    <t>Total</t>
  </si>
  <si>
    <t>%  incidencia</t>
  </si>
  <si>
    <t>TAREAS PRELIMINARES</t>
  </si>
  <si>
    <t>1.1</t>
  </si>
  <si>
    <t>Replanteo general de obra</t>
  </si>
  <si>
    <t>un</t>
  </si>
  <si>
    <t>1.2</t>
  </si>
  <si>
    <t xml:space="preserve">Andamio/ elevador hidraulico para colocacion de cartel institucional </t>
  </si>
  <si>
    <t>2</t>
  </si>
  <si>
    <t>DEMOLICIONES Y RETIROS</t>
  </si>
  <si>
    <t>2.1</t>
  </si>
  <si>
    <t xml:space="preserve">   Torre de control </t>
  </si>
  <si>
    <t>2.1.1</t>
  </si>
  <si>
    <t>Retiro de zocalos existentes en torre de control (planta baja, office y sala de descanso)</t>
  </si>
  <si>
    <t>ml</t>
  </si>
  <si>
    <t>2.1.2</t>
  </si>
  <si>
    <t>Retiro de porcellanato deteriorado en sectores varios</t>
  </si>
  <si>
    <t>m2</t>
  </si>
  <si>
    <t>2.1.3</t>
  </si>
  <si>
    <t xml:space="preserve">Retiro de placas de tabique roca de yeso de cielorraso. Sector: sala de descanso y office </t>
  </si>
  <si>
    <t>2.1.4</t>
  </si>
  <si>
    <t xml:space="preserve">Retiro de placas de cielorraso amstrong 60x60 </t>
  </si>
  <si>
    <t>2.1.5</t>
  </si>
  <si>
    <t xml:space="preserve">Retiro de carpinteria en cabina de control </t>
  </si>
  <si>
    <t>2.2</t>
  </si>
  <si>
    <t xml:space="preserve">   Edificio operativo</t>
  </si>
  <si>
    <t>2.2.1</t>
  </si>
  <si>
    <t xml:space="preserve">Retiro de aire acondicionado tipo ventana en jefatura ANS </t>
  </si>
  <si>
    <t>3</t>
  </si>
  <si>
    <t>ZINGUERIA</t>
  </si>
  <si>
    <t>3.1</t>
  </si>
  <si>
    <t xml:space="preserve">Torre de control </t>
  </si>
  <si>
    <t>3.1.1</t>
  </si>
  <si>
    <t xml:space="preserve">D1 - Zingueria cupertina de chapa galvanizada prepintada color gris grafito sobre todo el perimetro de la baranda de ALUCOBOND. Sellado en su perimetro con silicona y colocada con remaches </t>
  </si>
  <si>
    <t>3.1.2</t>
  </si>
  <si>
    <t>D2 - Zingueria de chapa galvanizada prepintada color gris grafito sobre baranda metalica hacia pista y encuentro con piso. Sellado en su perimetro con silicona y colocada con remaches</t>
  </si>
  <si>
    <t>3.1.3</t>
  </si>
  <si>
    <t xml:space="preserve">D3 - Zingueria de chapa galvanizada prepintada color gris grafito sobre baranda metalica de fachada sobre pista. Sellado en su perimetro con silicona colocada con remaches </t>
  </si>
  <si>
    <t>3.1.4</t>
  </si>
  <si>
    <t xml:space="preserve">D4 - Zingueria de cubierta de chapa galvanizada prepintada color gris grafito sobre cubierta de la torre de control </t>
  </si>
  <si>
    <t>4</t>
  </si>
  <si>
    <t xml:space="preserve">ALBANILERIA Y AFINES </t>
  </si>
  <si>
    <t>4.1</t>
  </si>
  <si>
    <t>Edificio operativo</t>
  </si>
  <si>
    <t>4.1.1</t>
  </si>
  <si>
    <t xml:space="preserve">Remiendo de Muro de mamposteria de ladrillo comun como cierre de hueco del aire acondicionado </t>
  </si>
  <si>
    <t>4.1.2</t>
  </si>
  <si>
    <t>Revoque grueso hidrofugo sobre muro de mamposteria como cierre del hueco del aire acondicionado. Exterior e interior</t>
  </si>
  <si>
    <t>4.1.3</t>
  </si>
  <si>
    <t>Revoque fino sobre muro de mamposteria como cierre del hueco del aire acondicionado. Exterior e interior</t>
  </si>
  <si>
    <t>5</t>
  </si>
  <si>
    <t>IMPERMEABILIZACION Y SELLADO</t>
  </si>
  <si>
    <t>5.1</t>
  </si>
  <si>
    <t>Torre de control</t>
  </si>
  <si>
    <t>5.1.1</t>
  </si>
  <si>
    <t>Limpieza e hidrolavado alta presión sobre todas las cubiertas.</t>
  </si>
  <si>
    <t>5.1.2</t>
  </si>
  <si>
    <t xml:space="preserve">Limpieza total de cañerías de lluvia, canaletas y reemplazo de rejillas existentes en cubierta y en balcon perimetral de cabina de control </t>
  </si>
  <si>
    <t>gl</t>
  </si>
  <si>
    <t>5.1.3</t>
  </si>
  <si>
    <t xml:space="preserve">Provisión y colocación de sellador poliuretánico para el tomado de juntas marca tipo Weber Flex PU o similar.Ubicacion: Balcon perimetral </t>
  </si>
  <si>
    <t>5.1.4</t>
  </si>
  <si>
    <t xml:space="preserve"> Provisión y colocación de membrana liquida impermeabilizante con poliuretano marca tipo Sikalastic® - 707 MTC. Sobre balcon perimetral de torre de control </t>
  </si>
  <si>
    <t>5.1.5</t>
  </si>
  <si>
    <t xml:space="preserve">Sellado de bajada pluvial con espuma/silicona neutra sobre pleno electrico en balcon perimetral </t>
  </si>
  <si>
    <t>5.2</t>
  </si>
  <si>
    <t>Edficio operativo</t>
  </si>
  <si>
    <t>5.2.1</t>
  </si>
  <si>
    <t xml:space="preserve">Provisión y colocación de membrana liquida impermeabilizante con poliuretano marca tipo Sikalastic® -612 MTC con malla no tejida de poliéster marca tipo Sika® Tex-75 para refuerzo de la membrana líquida. Color a definir. Sobre cubierta de pasillo conector </t>
  </si>
  <si>
    <t>Cubierta de Chapa - Edificio ACC</t>
  </si>
  <si>
    <t>4.1.13</t>
  </si>
  <si>
    <t>Limpieza e hidrolavado alta presión todas las cubiertas.</t>
  </si>
  <si>
    <t>4.1.14</t>
  </si>
  <si>
    <t>Limpieza total de cañerías de lluvia, canaletas y embudos existentes que se encuentran en las cubiertas intervenidas.</t>
  </si>
  <si>
    <t>4.1.15</t>
  </si>
  <si>
    <t>Provisión y colocación de autoperforantes o remaches todas aquellas chapas que se encuentren sueltas y levantadas.</t>
  </si>
  <si>
    <t>4.1.16</t>
  </si>
  <si>
    <t>Provisión y colocacion de imprimante pintura asfáltica impermeable de base solvente tipo Weber o similar. Mínimo 2 manos.</t>
  </si>
  <si>
    <t>6</t>
  </si>
  <si>
    <t xml:space="preserve">PLACA ROCA DE YESO </t>
  </si>
  <si>
    <t>6.1</t>
  </si>
  <si>
    <t>Remiendo y reemplazo de cielorraso tipo placa de roca de yeso deteriorado por filtraciones. Ver sectores en pliego de especificaciones tecnicas</t>
  </si>
  <si>
    <t>6.2</t>
  </si>
  <si>
    <t xml:space="preserve">Reemplazo. de placas tipo amstrong 60x60cm similar a la existente deterioriadas por filtraciones. Ubicación: Cabina de control </t>
  </si>
  <si>
    <t>7</t>
  </si>
  <si>
    <t>PINTURA</t>
  </si>
  <si>
    <t>7.1</t>
  </si>
  <si>
    <t>Pintura látex interior lavable con acabado mate para muros interiores. Preparación de superficie: aplicación de enduidos, 1° mano de fijador al aguarrás y 2 manos de pintura látex marca tipo Loxon o Z10 de Sherwin Williams o similar. Color a definir.</t>
  </si>
  <si>
    <t>7.2</t>
  </si>
  <si>
    <t>Pintura latex para cielorrasos. Preparación de superficies, 1° mano de sellador, y 2 manos de látex para cielorraso marca tipo Loxon Sherwin Williams o similar. Color a definir.</t>
  </si>
  <si>
    <t>7.3</t>
  </si>
  <si>
    <t>Provisión y ejecución de pintura de esmalte sintetico y antióxido toda la herreria de cubierta.  Incluye escaleras, barandas escalera y balcon, pasarela, y baranda de pasarela. puerta de emeregencia, etc. Incluye preparación de la superficie con fondo sintético marca tipo SW Fondo Blanco Sintético de Sherwin Williams o similar.</t>
  </si>
  <si>
    <t>7.4</t>
  </si>
  <si>
    <t xml:space="preserve">Pintura latex para exterior con terminacion mate sobre muro exterior en edifcio operativo. Preparacion de superficie: 1 mano de fijador y 2 manos de pintura para exterior marca tipo Sherwin Williams. Color a definir </t>
  </si>
  <si>
    <t>8</t>
  </si>
  <si>
    <t xml:space="preserve">SOLADOS Y ZOCALOS </t>
  </si>
  <si>
    <t>8.1</t>
  </si>
  <si>
    <t>Piso de porcellanato 60x60cm simil existente en sala tecnica y sectores varios</t>
  </si>
  <si>
    <t>8.2</t>
  </si>
  <si>
    <t>Bandas antidelizantes autohadhesivos marca tipo 3M color negro sobre todos los escalones de la escalera interior de TWR</t>
  </si>
  <si>
    <t>8.3</t>
  </si>
  <si>
    <t>Zocalo perimetral de EPS canto recto color blanco. Altura: 7cm.</t>
  </si>
  <si>
    <t>9</t>
  </si>
  <si>
    <t xml:space="preserve">CARPINTERIAS </t>
  </si>
  <si>
    <t>9.1</t>
  </si>
  <si>
    <t>9.1.1</t>
  </si>
  <si>
    <t>Provision y colocacion del paño completo vidrio DVH sobre cabina de control. Ver especificaciones tecnicas</t>
  </si>
  <si>
    <t>9.1.2</t>
  </si>
  <si>
    <t>Sellado perimetral de todas las carpinterias de la torre de control con sellador de silicona acética de primera calidad marca tipo Sikasil® E o similar.Ubicacion: Cabina de control, y courtain wall de fachada. Trabajos interiores y exterior</t>
  </si>
  <si>
    <t>9.2</t>
  </si>
  <si>
    <t>9.2.1</t>
  </si>
  <si>
    <t>Sellado perimetral exterior/interior de todas las carpinterias del edificio operativocon sellador de silicona acética de primera calidad marca tipo Sikasil® E o similar.</t>
  </si>
  <si>
    <t>10</t>
  </si>
  <si>
    <t>INSTALACION TERMOMECANICA</t>
  </si>
  <si>
    <t>10.1</t>
  </si>
  <si>
    <t>Provision y colocacion de equipos de aire acondicionado frio/calor 3000 frigorias. Ubicación: Sala de descanso y oficina ANS</t>
  </si>
  <si>
    <t>10.2</t>
  </si>
  <si>
    <t xml:space="preserve">Bandeja de condensador hacia desagues sobre equipo bajo silueta. Ubicación: 6to piso de torre de control </t>
  </si>
  <si>
    <t>11</t>
  </si>
  <si>
    <t>CARTELERIA INSTITUCIONAL</t>
  </si>
  <si>
    <t>11.1</t>
  </si>
  <si>
    <t xml:space="preserve">Provision y colocacion de la letra "A" en chapa simil existente con terminacion en color tipo acero inoxidable en fachada sobre estructura existente, en reemplazo del cartel exterior institucional. Ver especificaciones tecnicas. </t>
  </si>
  <si>
    <t>12</t>
  </si>
  <si>
    <t>LIMPIEZA</t>
  </si>
  <si>
    <t>12.1</t>
  </si>
  <si>
    <t>Limpieza diaria de obra - incluye volquetes, desagues (pluviales y cloacales) y limpieza de todo el perimetral de obra</t>
  </si>
  <si>
    <t>mes</t>
  </si>
  <si>
    <t>12.2</t>
  </si>
  <si>
    <t>Limpieza final de Obra</t>
  </si>
  <si>
    <t>COSTO DIRECTO</t>
  </si>
  <si>
    <t>A</t>
  </si>
  <si>
    <t>GASTOS GENERALES</t>
  </si>
  <si>
    <t>%</t>
  </si>
  <si>
    <t>B</t>
  </si>
  <si>
    <t>SUBTOTAL B</t>
  </si>
  <si>
    <t>COSTO FINANCIERO</t>
  </si>
  <si>
    <t>BENEFICIO</t>
  </si>
  <si>
    <t>C</t>
  </si>
  <si>
    <t>IMPUESTOS: I.V.A. + ING.BRUTOS</t>
  </si>
  <si>
    <t>D</t>
  </si>
  <si>
    <t>PRESUPUESTO</t>
  </si>
  <si>
    <t>COEFICIENTE RESUMEN (CR)</t>
  </si>
  <si>
    <t>HONORARIOS REPRESENTANTES TECNICOS</t>
  </si>
  <si>
    <t>13.1</t>
  </si>
  <si>
    <t>Honorarios Representante Técnico de Obra</t>
  </si>
  <si>
    <t>13.2</t>
  </si>
  <si>
    <t>Honorarios Representante Técnico Termomecanico</t>
  </si>
  <si>
    <t>13.3</t>
  </si>
  <si>
    <t xml:space="preserve">Honorarios Representante Técnico de seguridad e higiene </t>
  </si>
  <si>
    <t>PRECIO TOTAL</t>
  </si>
  <si>
    <t xml:space="preserve"> </t>
  </si>
  <si>
    <t>PLANILLA RESUMEN</t>
  </si>
  <si>
    <t>RUBRO</t>
  </si>
  <si>
    <t>DESIGNACION DE LAS OBRAS</t>
  </si>
  <si>
    <t>Precio Rubro</t>
  </si>
  <si>
    <t>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</si>
  <si>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</si>
  <si>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</si>
  <si>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</si>
  <si>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</si>
  <si>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</si>
  <si>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</si>
  <si>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</si>
  <si>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</si>
  <si>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</si>
  <si>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</si>
  <si>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SUBTOTAL</t>
  </si>
  <si>
    <t>TOTAL</t>
  </si>
  <si>
    <t xml:space="preserve">Superficie                                   </t>
  </si>
  <si>
    <t xml:space="preserve">Precio por m2 de Edificación                                            </t>
  </si>
  <si>
    <t>$/m2</t>
  </si>
  <si>
    <t>FIRMA Y ACLARACION  DE RESPONSABLES</t>
  </si>
  <si>
    <t>PROYECTO</t>
  </si>
  <si>
    <t xml:space="preserve">Responsable:   </t>
  </si>
  <si>
    <t xml:space="preserve">COMPUTO Y PRESUPUESTO </t>
  </si>
  <si>
    <t xml:space="preserve">Responsable: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</si>
</sst>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[$$-2C0A]\ #,##0.00"/>
    <numFmt numFmtId="165" formatCode="0.000"/>
    <numFmt numFmtId="166" formatCode="0.0"/>
    <numFmt numFmtId="167" formatCode="&quot;$&quot;\ #,##0.00"/>
    <numFmt numFmtId="168" formatCode="_ &quot;$&quot;\ * #,##0.00_ ;_ &quot;$&quot;\ * \-#,##0.00_ ;_ &quot;$&quot;\ * &quot;-&quot;??_ ;_ @_ "/>
  </numFmts>
  <fonts count="14" x14ac:knownFonts="1">
    <font>
      <sz val="10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medium">
        <color rgb="FF000000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27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3" borderId="9" xfId="0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left" vertical="center" wrapText="1" shrinkToFit="1"/>
    </xf>
    <xf numFmtId="0" fontId="6" fillId="3" borderId="9" xfId="0" applyFont="1" applyFill="1" applyBorder="1" applyAlignment="1">
      <alignment horizontal="center" vertical="center" shrinkToFit="1"/>
    </xf>
    <xf numFmtId="2" fontId="6" fillId="3" borderId="9" xfId="0" applyNumberFormat="1" applyFont="1" applyFill="1" applyBorder="1" applyAlignment="1">
      <alignment horizontal="center" vertical="center" shrinkToFit="1"/>
    </xf>
    <xf numFmtId="164" fontId="6" fillId="3" borderId="9" xfId="0" applyNumberFormat="1" applyFont="1" applyFill="1" applyBorder="1" applyAlignment="1">
      <alignment horizontal="center" vertical="center" wrapText="1"/>
    </xf>
    <xf numFmtId="165" fontId="6" fillId="3" borderId="9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 textRotation="90" shrinkToFit="1"/>
    </xf>
    <xf numFmtId="0" fontId="1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shrinkToFit="1"/>
    </xf>
    <xf numFmtId="2" fontId="6" fillId="0" borderId="7" xfId="0" applyNumberFormat="1" applyFont="1" applyBorder="1" applyAlignment="1">
      <alignment horizontal="center" vertical="center" shrinkToFi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164" fontId="6" fillId="3" borderId="9" xfId="0" applyNumberFormat="1" applyFont="1" applyFill="1" applyBorder="1" applyAlignment="1">
      <alignment vertical="center"/>
    </xf>
    <xf numFmtId="10" fontId="6" fillId="3" borderId="9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 indent="1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vertical="center" wrapText="1"/>
    </xf>
    <xf numFmtId="10" fontId="1" fillId="0" borderId="1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2" fontId="1" fillId="0" borderId="0" xfId="0" applyNumberFormat="1" applyFont="1" applyAlignment="1" applyProtection="1">
      <alignment horizontal="center" vertical="center" wrapText="1"/>
      <protection locked="0"/>
    </xf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vertical="center" wrapText="1"/>
    </xf>
    <xf numFmtId="10" fontId="1" fillId="0" borderId="0" xfId="0" applyNumberFormat="1" applyFont="1" applyAlignment="1">
      <alignment horizontal="center" vertical="center" wrapText="1"/>
    </xf>
    <xf numFmtId="49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4" borderId="16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vertical="center"/>
    </xf>
    <xf numFmtId="10" fontId="1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left" vertical="center" wrapText="1" indent="1"/>
    </xf>
    <xf numFmtId="0" fontId="0" fillId="0" borderId="14" xfId="0" applyBorder="1" applyAlignment="1">
      <alignment horizontal="center" vertical="center" wrapText="1"/>
    </xf>
    <xf numFmtId="2" fontId="1" fillId="0" borderId="13" xfId="0" applyNumberFormat="1" applyFont="1" applyBorder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2" fontId="1" fillId="0" borderId="0" xfId="0" applyNumberFormat="1" applyFont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 indent="1"/>
    </xf>
    <xf numFmtId="164" fontId="1" fillId="0" borderId="16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0" fillId="0" borderId="13" xfId="0" applyNumberFormat="1" applyBorder="1" applyAlignment="1">
      <alignment vertical="center"/>
    </xf>
    <xf numFmtId="2" fontId="0" fillId="0" borderId="0" xfId="0" applyNumberFormat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 indent="1"/>
    </xf>
    <xf numFmtId="0" fontId="0" fillId="5" borderId="14" xfId="0" applyFill="1" applyBorder="1" applyAlignment="1">
      <alignment horizontal="center" vertical="center" wrapText="1"/>
    </xf>
    <xf numFmtId="2" fontId="1" fillId="5" borderId="13" xfId="0" applyNumberFormat="1" applyFont="1" applyFill="1" applyBorder="1" applyAlignment="1" applyProtection="1">
      <alignment horizontal="center" vertical="center"/>
      <protection locked="0"/>
    </xf>
    <xf numFmtId="164" fontId="1" fillId="5" borderId="13" xfId="0" applyNumberFormat="1" applyFont="1" applyFill="1" applyBorder="1" applyAlignment="1">
      <alignment horizontal="center" vertical="center"/>
    </xf>
    <xf numFmtId="164" fontId="1" fillId="5" borderId="14" xfId="0" applyNumberFormat="1" applyFont="1" applyFill="1" applyBorder="1" applyAlignment="1">
      <alignment horizontal="center" vertical="center" wrapText="1"/>
    </xf>
    <xf numFmtId="164" fontId="1" fillId="5" borderId="13" xfId="0" applyNumberFormat="1" applyFont="1" applyFill="1" applyBorder="1" applyAlignment="1">
      <alignment vertical="center"/>
    </xf>
    <xf numFmtId="10" fontId="1" fillId="5" borderId="13" xfId="0" applyNumberFormat="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2" fontId="1" fillId="5" borderId="0" xfId="0" applyNumberFormat="1" applyFont="1" applyFill="1" applyAlignment="1" applyProtection="1">
      <alignment horizontal="center" vertical="center"/>
      <protection locked="0"/>
    </xf>
    <xf numFmtId="164" fontId="1" fillId="5" borderId="0" xfId="0" applyNumberFormat="1" applyFont="1" applyFill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vertical="center"/>
    </xf>
    <xf numFmtId="10" fontId="1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/>
    </xf>
    <xf numFmtId="0" fontId="6" fillId="3" borderId="10" xfId="0" applyFont="1" applyFill="1" applyBorder="1" applyAlignment="1" applyProtection="1">
      <alignment horizontal="left" vertical="center" wrapText="1"/>
      <protection locked="0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164" fontId="6" fillId="3" borderId="9" xfId="0" applyNumberFormat="1" applyFont="1" applyFill="1" applyBorder="1" applyAlignment="1">
      <alignment horizontal="center" vertical="center"/>
    </xf>
    <xf numFmtId="9" fontId="6" fillId="3" borderId="9" xfId="1" applyFont="1" applyFill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164" fontId="6" fillId="0" borderId="0" xfId="0" applyNumberFormat="1" applyFont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0" fontId="1" fillId="0" borderId="4" xfId="2" applyBorder="1" applyAlignment="1">
      <alignment horizontal="left" vertical="center"/>
    </xf>
    <xf numFmtId="0" fontId="6" fillId="0" borderId="20" xfId="2" applyFont="1" applyBorder="1" applyAlignment="1">
      <alignment horizontal="center" vertical="center"/>
    </xf>
    <xf numFmtId="0" fontId="6" fillId="0" borderId="10" xfId="2" applyFont="1" applyBorder="1" applyAlignment="1">
      <alignment horizontal="left" vertical="center"/>
    </xf>
    <xf numFmtId="0" fontId="1" fillId="0" borderId="11" xfId="2" applyBorder="1" applyAlignment="1">
      <alignment horizontal="center" vertical="center"/>
    </xf>
    <xf numFmtId="0" fontId="1" fillId="0" borderId="11" xfId="2" applyBorder="1" applyAlignment="1">
      <alignment vertical="center"/>
    </xf>
    <xf numFmtId="0" fontId="1" fillId="0" borderId="12" xfId="2" applyBorder="1" applyAlignment="1">
      <alignment horizontal="center" vertical="center"/>
    </xf>
    <xf numFmtId="164" fontId="6" fillId="0" borderId="9" xfId="3" applyNumberFormat="1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5" xfId="2" applyBorder="1" applyAlignment="1">
      <alignment horizontal="left" vertical="center"/>
    </xf>
    <xf numFmtId="0" fontId="1" fillId="0" borderId="0" xfId="2" applyAlignment="1">
      <alignment horizontal="left" vertical="center"/>
    </xf>
    <xf numFmtId="49" fontId="1" fillId="0" borderId="20" xfId="2" applyNumberFormat="1" applyBorder="1" applyAlignment="1">
      <alignment horizontal="center" vertical="center"/>
    </xf>
    <xf numFmtId="0" fontId="1" fillId="0" borderId="19" xfId="2" applyBorder="1" applyAlignment="1">
      <alignment horizontal="left" vertical="center" wrapText="1"/>
    </xf>
    <xf numFmtId="0" fontId="6" fillId="0" borderId="21" xfId="2" applyFont="1" applyBorder="1" applyAlignment="1">
      <alignment horizontal="center" vertical="center"/>
    </xf>
    <xf numFmtId="166" fontId="6" fillId="0" borderId="21" xfId="2" applyNumberFormat="1" applyFont="1" applyBorder="1" applyAlignment="1">
      <alignment horizontal="center" vertical="center"/>
    </xf>
    <xf numFmtId="164" fontId="1" fillId="0" borderId="21" xfId="2" applyNumberFormat="1" applyBorder="1" applyAlignment="1">
      <alignment vertical="center"/>
    </xf>
    <xf numFmtId="164" fontId="1" fillId="0" borderId="22" xfId="2" applyNumberFormat="1" applyBorder="1" applyAlignment="1">
      <alignment vertical="center"/>
    </xf>
    <xf numFmtId="44" fontId="1" fillId="0" borderId="23" xfId="3" applyFont="1" applyBorder="1" applyAlignment="1">
      <alignment horizontal="center" vertical="center"/>
    </xf>
    <xf numFmtId="0" fontId="6" fillId="0" borderId="10" xfId="2" applyFont="1" applyBorder="1" applyAlignment="1">
      <alignment horizontal="left" vertical="center"/>
    </xf>
    <xf numFmtId="0" fontId="1" fillId="0" borderId="11" xfId="2" applyBorder="1" applyAlignment="1">
      <alignment horizontal="left" vertical="center"/>
    </xf>
    <xf numFmtId="0" fontId="6" fillId="0" borderId="14" xfId="2" applyFont="1" applyBorder="1" applyAlignment="1">
      <alignment horizontal="center" vertical="center"/>
    </xf>
    <xf numFmtId="166" fontId="6" fillId="0" borderId="14" xfId="2" applyNumberFormat="1" applyFont="1" applyBorder="1" applyAlignment="1">
      <alignment horizontal="center" vertical="center"/>
    </xf>
    <xf numFmtId="164" fontId="1" fillId="0" borderId="24" xfId="2" applyNumberFormat="1" applyBorder="1" applyAlignment="1">
      <alignment vertical="center"/>
    </xf>
    <xf numFmtId="164" fontId="1" fillId="0" borderId="25" xfId="2" applyNumberFormat="1" applyBorder="1" applyAlignment="1">
      <alignment vertical="center"/>
    </xf>
    <xf numFmtId="44" fontId="1" fillId="0" borderId="26" xfId="3" applyFont="1" applyBorder="1" applyAlignment="1">
      <alignment horizontal="center" vertical="center"/>
    </xf>
    <xf numFmtId="0" fontId="1" fillId="0" borderId="27" xfId="2" applyBorder="1" applyAlignment="1">
      <alignment horizontal="left" vertical="center" wrapText="1"/>
    </xf>
    <xf numFmtId="0" fontId="6" fillId="0" borderId="28" xfId="2" applyFont="1" applyBorder="1" applyAlignment="1">
      <alignment horizontal="center" vertical="center"/>
    </xf>
    <xf numFmtId="166" fontId="6" fillId="0" borderId="28" xfId="2" applyNumberFormat="1" applyFont="1" applyBorder="1" applyAlignment="1">
      <alignment horizontal="center" vertical="center"/>
    </xf>
    <xf numFmtId="164" fontId="1" fillId="0" borderId="29" xfId="2" applyNumberFormat="1" applyBorder="1" applyAlignment="1">
      <alignment vertical="center"/>
    </xf>
    <xf numFmtId="164" fontId="1" fillId="0" borderId="30" xfId="2" applyNumberFormat="1" applyBorder="1" applyAlignment="1">
      <alignment vertical="center"/>
    </xf>
    <xf numFmtId="44" fontId="1" fillId="0" borderId="31" xfId="3" applyFont="1" applyBorder="1" applyAlignment="1">
      <alignment horizontal="center" vertical="center"/>
    </xf>
    <xf numFmtId="0" fontId="6" fillId="0" borderId="11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164" fontId="1" fillId="0" borderId="2" xfId="2" applyNumberFormat="1" applyBorder="1" applyAlignment="1">
      <alignment horizontal="center" vertical="center"/>
    </xf>
    <xf numFmtId="0" fontId="1" fillId="0" borderId="20" xfId="2" applyBorder="1" applyAlignment="1">
      <alignment horizontal="center" vertical="center"/>
    </xf>
    <xf numFmtId="0" fontId="1" fillId="0" borderId="32" xfId="2" applyBorder="1" applyAlignment="1">
      <alignment horizontal="left" vertical="center" wrapText="1"/>
    </xf>
    <xf numFmtId="166" fontId="6" fillId="0" borderId="22" xfId="2" applyNumberFormat="1" applyFont="1" applyBorder="1" applyAlignment="1">
      <alignment horizontal="center" vertical="center"/>
    </xf>
    <xf numFmtId="164" fontId="1" fillId="0" borderId="33" xfId="2" applyNumberFormat="1" applyBorder="1" applyAlignment="1">
      <alignment vertical="center"/>
    </xf>
    <xf numFmtId="164" fontId="1" fillId="0" borderId="34" xfId="2" applyNumberFormat="1" applyBorder="1" applyAlignment="1">
      <alignment vertical="center"/>
    </xf>
    <xf numFmtId="44" fontId="1" fillId="0" borderId="25" xfId="3" applyFont="1" applyBorder="1" applyAlignment="1">
      <alignment horizontal="center"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164" fontId="6" fillId="3" borderId="9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 wrapText="1"/>
    </xf>
    <xf numFmtId="164" fontId="1" fillId="0" borderId="0" xfId="2" applyNumberForma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" fillId="0" borderId="12" xfId="2" applyBorder="1" applyAlignment="1">
      <alignment horizontal="left" vertical="center"/>
    </xf>
    <xf numFmtId="0" fontId="6" fillId="3" borderId="9" xfId="2" applyFont="1" applyFill="1" applyBorder="1" applyAlignment="1">
      <alignment horizontal="center" vertical="center"/>
    </xf>
    <xf numFmtId="49" fontId="1" fillId="0" borderId="0" xfId="2" applyNumberFormat="1" applyAlignment="1">
      <alignment horizontal="left" vertical="center"/>
    </xf>
    <xf numFmtId="49" fontId="1" fillId="0" borderId="2" xfId="2" applyNumberFormat="1" applyBorder="1" applyAlignment="1">
      <alignment horizontal="left" vertical="center"/>
    </xf>
    <xf numFmtId="0" fontId="1" fillId="0" borderId="5" xfId="2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 wrapText="1"/>
    </xf>
    <xf numFmtId="0" fontId="6" fillId="3" borderId="10" xfId="2" applyFont="1" applyFill="1" applyBorder="1" applyAlignment="1">
      <alignment horizontal="left" vertical="center" wrapText="1"/>
    </xf>
    <xf numFmtId="0" fontId="1" fillId="3" borderId="11" xfId="2" applyFill="1" applyBorder="1" applyAlignment="1">
      <alignment horizontal="left" vertical="center"/>
    </xf>
    <xf numFmtId="0" fontId="1" fillId="3" borderId="12" xfId="2" applyFill="1" applyBorder="1" applyAlignment="1">
      <alignment horizontal="left" vertical="center"/>
    </xf>
    <xf numFmtId="0" fontId="1" fillId="0" borderId="4" xfId="2" applyBorder="1" applyAlignment="1">
      <alignment horizontal="center" vertical="center"/>
    </xf>
    <xf numFmtId="2" fontId="0" fillId="0" borderId="14" xfId="0" applyNumberFormat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left" vertical="center"/>
      <protection locked="0"/>
    </xf>
    <xf numFmtId="0" fontId="0" fillId="0" borderId="35" xfId="0" applyBorder="1" applyAlignment="1">
      <alignment horizontal="center" vertical="center" wrapText="1"/>
    </xf>
    <xf numFmtId="2" fontId="1" fillId="0" borderId="36" xfId="0" applyNumberFormat="1" applyFont="1" applyBorder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>
      <alignment horizontal="center" vertical="center" wrapText="1"/>
    </xf>
    <xf numFmtId="164" fontId="1" fillId="4" borderId="37" xfId="0" applyNumberFormat="1" applyFont="1" applyFill="1" applyBorder="1" applyAlignment="1">
      <alignment horizontal="center" vertical="center"/>
    </xf>
    <xf numFmtId="167" fontId="1" fillId="0" borderId="14" xfId="0" applyNumberFormat="1" applyFont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 wrapText="1"/>
    </xf>
    <xf numFmtId="2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>
      <alignment horizontal="center" vertical="center" wrapText="1"/>
    </xf>
    <xf numFmtId="164" fontId="1" fillId="4" borderId="40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2" fontId="1" fillId="0" borderId="42" xfId="0" applyNumberFormat="1" applyFont="1" applyBorder="1" applyAlignment="1" applyProtection="1">
      <alignment horizontal="center" vertical="center" wrapText="1"/>
      <protection locked="0"/>
    </xf>
    <xf numFmtId="164" fontId="1" fillId="0" borderId="42" xfId="0" applyNumberFormat="1" applyFont="1" applyBorder="1" applyAlignment="1">
      <alignment horizontal="center" vertical="center" wrapText="1"/>
    </xf>
    <xf numFmtId="164" fontId="1" fillId="4" borderId="43" xfId="0" applyNumberFormat="1" applyFont="1" applyFill="1" applyBorder="1" applyAlignment="1">
      <alignment horizontal="center" vertical="center"/>
    </xf>
    <xf numFmtId="49" fontId="1" fillId="0" borderId="0" xfId="2" applyNumberFormat="1" applyAlignment="1">
      <alignment horizontal="center" vertical="center"/>
    </xf>
    <xf numFmtId="49" fontId="1" fillId="0" borderId="0" xfId="2" applyNumberFormat="1" applyAlignment="1">
      <alignment horizontal="left" vertical="center"/>
    </xf>
    <xf numFmtId="49" fontId="1" fillId="0" borderId="0" xfId="2" applyNumberFormat="1" applyAlignment="1">
      <alignment horizontal="center" vertical="center" wrapText="1"/>
    </xf>
    <xf numFmtId="49" fontId="8" fillId="0" borderId="0" xfId="2" applyNumberFormat="1" applyFont="1" applyAlignment="1">
      <alignment horizontal="center" vertical="center"/>
    </xf>
    <xf numFmtId="164" fontId="1" fillId="0" borderId="0" xfId="2" applyNumberFormat="1" applyAlignment="1">
      <alignment vertical="center"/>
    </xf>
    <xf numFmtId="0" fontId="1" fillId="0" borderId="44" xfId="2" applyBorder="1" applyAlignment="1">
      <alignment horizontal="left" vertical="center"/>
    </xf>
    <xf numFmtId="0" fontId="10" fillId="3" borderId="10" xfId="2" applyFont="1" applyFill="1" applyBorder="1" applyAlignment="1" applyProtection="1">
      <alignment horizontal="left" vertical="center" wrapText="1"/>
      <protection locked="0"/>
    </xf>
    <xf numFmtId="0" fontId="10" fillId="3" borderId="11" xfId="2" applyFont="1" applyFill="1" applyBorder="1" applyAlignment="1" applyProtection="1">
      <alignment horizontal="left" vertical="center" wrapText="1"/>
      <protection locked="0"/>
    </xf>
    <xf numFmtId="0" fontId="10" fillId="3" borderId="12" xfId="2" applyFont="1" applyFill="1" applyBorder="1" applyAlignment="1" applyProtection="1">
      <alignment horizontal="left" vertical="center" wrapText="1"/>
      <protection locked="0"/>
    </xf>
    <xf numFmtId="164" fontId="10" fillId="3" borderId="10" xfId="2" applyNumberFormat="1" applyFont="1" applyFill="1" applyBorder="1" applyAlignment="1">
      <alignment horizontal="center" vertical="center"/>
    </xf>
    <xf numFmtId="164" fontId="11" fillId="3" borderId="12" xfId="2" applyNumberFormat="1" applyFont="1" applyFill="1" applyBorder="1" applyAlignment="1">
      <alignment horizontal="center" vertical="center"/>
    </xf>
    <xf numFmtId="0" fontId="1" fillId="0" borderId="6" xfId="2" applyBorder="1" applyAlignment="1">
      <alignment horizontal="left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left" vertical="center"/>
    </xf>
    <xf numFmtId="164" fontId="6" fillId="0" borderId="7" xfId="2" applyNumberFormat="1" applyFont="1" applyBorder="1" applyAlignment="1">
      <alignment horizontal="center" vertical="center"/>
    </xf>
    <xf numFmtId="164" fontId="6" fillId="0" borderId="7" xfId="2" applyNumberFormat="1" applyFont="1" applyBorder="1" applyAlignment="1">
      <alignment vertical="center"/>
    </xf>
    <xf numFmtId="0" fontId="1" fillId="0" borderId="8" xfId="2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49" fontId="1" fillId="0" borderId="42" xfId="0" applyNumberFormat="1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 shrinkToFit="1"/>
    </xf>
    <xf numFmtId="49" fontId="1" fillId="0" borderId="42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left" vertical="center"/>
    </xf>
    <xf numFmtId="49" fontId="13" fillId="0" borderId="45" xfId="4" applyNumberFormat="1" applyFont="1" applyBorder="1" applyAlignment="1" applyProtection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164" fontId="1" fillId="0" borderId="42" xfId="0" applyNumberFormat="1" applyFont="1" applyBorder="1" applyAlignment="1">
      <alignment vertical="center"/>
    </xf>
    <xf numFmtId="49" fontId="13" fillId="0" borderId="46" xfId="4" applyNumberFormat="1" applyFont="1" applyBorder="1" applyAlignment="1" applyProtection="1">
      <alignment horizontal="left" vertical="center"/>
    </xf>
    <xf numFmtId="49" fontId="13" fillId="0" borderId="43" xfId="4" applyNumberFormat="1" applyFont="1" applyBorder="1" applyAlignment="1" applyProtection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3" fillId="0" borderId="42" xfId="4" applyFont="1" applyBorder="1" applyAlignment="1" applyProtection="1">
      <alignment horizontal="left" vertical="center"/>
    </xf>
    <xf numFmtId="49" fontId="1" fillId="0" borderId="45" xfId="0" applyNumberFormat="1" applyFont="1" applyBorder="1" applyAlignment="1">
      <alignment horizontal="center" vertical="center"/>
    </xf>
    <xf numFmtId="0" fontId="1" fillId="0" borderId="46" xfId="0" applyFont="1" applyBorder="1" applyAlignment="1">
      <alignment horizontal="left" vertical="center"/>
    </xf>
    <xf numFmtId="0" fontId="13" fillId="0" borderId="0" xfId="4" applyFont="1" applyAlignment="1" applyProtection="1">
      <alignment horizontal="center" vertical="center" wrapText="1"/>
    </xf>
    <xf numFmtId="0" fontId="13" fillId="0" borderId="0" xfId="4" applyFont="1" applyAlignment="1" applyProtection="1">
      <alignment horizontal="center" vertical="center"/>
    </xf>
    <xf numFmtId="164" fontId="13" fillId="0" borderId="0" xfId="4" applyNumberFormat="1" applyFont="1" applyAlignment="1" applyProtection="1">
      <alignment horizontal="center" vertical="center"/>
    </xf>
    <xf numFmtId="164" fontId="13" fillId="0" borderId="0" xfId="4" applyNumberFormat="1" applyFont="1" applyAlignment="1" applyProtection="1">
      <alignment vertical="center"/>
    </xf>
    <xf numFmtId="49" fontId="1" fillId="0" borderId="45" xfId="0" applyNumberFormat="1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164" fontId="6" fillId="0" borderId="9" xfId="0" applyNumberFormat="1" applyFont="1" applyBorder="1" applyAlignment="1">
      <alignment vertical="center"/>
    </xf>
    <xf numFmtId="49" fontId="1" fillId="0" borderId="48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164" fontId="6" fillId="0" borderId="50" xfId="0" applyNumberFormat="1" applyFont="1" applyBorder="1" applyAlignment="1">
      <alignment vertical="center"/>
    </xf>
    <xf numFmtId="49" fontId="1" fillId="0" borderId="49" xfId="0" applyNumberFormat="1" applyFont="1" applyBorder="1" applyAlignment="1">
      <alignment horizontal="center" vertical="center"/>
    </xf>
    <xf numFmtId="164" fontId="6" fillId="0" borderId="49" xfId="0" applyNumberFormat="1" applyFont="1" applyBorder="1" applyAlignment="1">
      <alignment vertical="center"/>
    </xf>
    <xf numFmtId="49" fontId="1" fillId="0" borderId="22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168" fontId="6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51" xfId="0" applyNumberFormat="1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164" fontId="1" fillId="0" borderId="52" xfId="0" applyNumberFormat="1" applyFont="1" applyBorder="1" applyAlignment="1">
      <alignment horizontal="center" vertical="center"/>
    </xf>
    <xf numFmtId="164" fontId="6" fillId="0" borderId="53" xfId="0" applyNumberFormat="1" applyFont="1" applyBorder="1" applyAlignment="1" applyProtection="1">
      <alignment vertical="center"/>
      <protection locked="0"/>
    </xf>
    <xf numFmtId="49" fontId="1" fillId="0" borderId="54" xfId="0" applyNumberFormat="1" applyFont="1" applyBorder="1" applyAlignment="1">
      <alignment horizontal="left" vertical="center"/>
    </xf>
    <xf numFmtId="0" fontId="1" fillId="0" borderId="55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164" fontId="1" fillId="0" borderId="57" xfId="0" applyNumberFormat="1" applyFont="1" applyBorder="1" applyAlignment="1">
      <alignment horizontal="center" vertical="center"/>
    </xf>
    <xf numFmtId="164" fontId="6" fillId="6" borderId="9" xfId="1" applyNumberFormat="1" applyFont="1" applyFill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49" fontId="1" fillId="0" borderId="52" xfId="0" applyNumberFormat="1" applyFont="1" applyBorder="1" applyAlignment="1">
      <alignment horizontal="left" vertical="center"/>
    </xf>
    <xf numFmtId="49" fontId="1" fillId="0" borderId="42" xfId="0" applyNumberFormat="1" applyFont="1" applyBorder="1" applyAlignment="1" applyProtection="1">
      <alignment horizontal="left" vertical="center"/>
      <protection locked="0"/>
    </xf>
    <xf numFmtId="49" fontId="1" fillId="0" borderId="45" xfId="0" quotePrefix="1" applyNumberFormat="1" applyFont="1" applyBorder="1" applyAlignment="1" applyProtection="1">
      <alignment horizontal="left" vertical="center"/>
      <protection locked="0"/>
    </xf>
    <xf numFmtId="49" fontId="1" fillId="0" borderId="46" xfId="0" applyNumberFormat="1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</cellXfs>
  <cellStyles count="5">
    <cellStyle name="Hipervínculo" xfId="4" builtinId="8"/>
    <cellStyle name="Moneda 2" xfId="3"/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107496</xdr:colOff>
      <xdr:row>1</xdr:row>
      <xdr:rowOff>51706</xdr:rowOff>
    </xdr:from>
    <xdr:to>
      <xdr:col>3</xdr:col>
      <xdr:colOff>1686461</xdr:colOff>
      <xdr:row>2</xdr:row>
      <xdr:rowOff>382813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996" y="223156"/>
          <a:ext cx="2331440" cy="493032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V161"/>
  <sheetViews>
    <sheetView showGridLines="0" tabSelected="1" topLeftCell="A97" zoomScale="55" zoomScaleNormal="55" zoomScaleSheetLayoutView="100" workbookViewId="0">
      <selection activeCell="J106" sqref="J106"/>
    </sheetView>
  </sheetViews>
  <sheetFormatPr baseColWidth="10" defaultColWidth="11.42578125" defaultRowHeight="12.75" x14ac:dyDescent="0.2"/>
  <cols>
    <col min="1" max="1" width="2.85546875" customWidth="1"/>
    <col min="2" max="2" width="3.7109375" customWidth="1"/>
    <col min="3" max="3" width="7.5703125" style="1" bestFit="1" customWidth="1"/>
    <col min="4" max="4" width="68.7109375" style="2" customWidth="1"/>
    <col min="5" max="5" width="10" style="3" customWidth="1"/>
    <col min="6" max="6" width="10.5703125" style="1" customWidth="1"/>
    <col min="7" max="7" width="14.7109375" style="1" customWidth="1"/>
    <col min="8" max="8" width="15.28515625" style="4" bestFit="1" customWidth="1"/>
    <col min="9" max="9" width="15.5703125" style="5" bestFit="1" customWidth="1"/>
    <col min="10" max="10" width="13" style="5" bestFit="1" customWidth="1"/>
    <col min="11" max="11" width="3.7109375" style="6" customWidth="1"/>
    <col min="12" max="12" width="4.42578125" customWidth="1"/>
    <col min="13" max="13" width="11.28515625" customWidth="1"/>
  </cols>
  <sheetData>
    <row r="1" spans="2:256" ht="13.5" thickBot="1" x14ac:dyDescent="0.25"/>
    <row r="2" spans="2:256" s="11" customFormat="1" ht="12.75" customHeight="1" x14ac:dyDescent="0.2">
      <c r="B2" s="7" t="s">
        <v>0</v>
      </c>
      <c r="C2" s="8"/>
      <c r="D2" s="8"/>
      <c r="E2" s="8"/>
      <c r="F2" s="8"/>
      <c r="G2" s="8"/>
      <c r="H2" s="8"/>
      <c r="I2" s="8"/>
      <c r="J2" s="8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</row>
    <row r="3" spans="2:256" s="11" customFormat="1" ht="33" customHeight="1" x14ac:dyDescent="0.2">
      <c r="B3" s="12"/>
      <c r="C3" s="13"/>
      <c r="D3" s="13"/>
      <c r="E3" s="13"/>
      <c r="F3" s="13"/>
      <c r="G3" s="13"/>
      <c r="H3" s="13"/>
      <c r="I3" s="13"/>
      <c r="J3" s="14"/>
      <c r="K3" s="15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</row>
    <row r="4" spans="2:256" s="19" customFormat="1" ht="18.75" customHeight="1" x14ac:dyDescent="0.2">
      <c r="B4" s="16" t="s">
        <v>1</v>
      </c>
      <c r="C4" s="17"/>
      <c r="D4" s="17"/>
      <c r="E4" s="17"/>
      <c r="F4" s="17"/>
      <c r="G4" s="17"/>
      <c r="H4" s="17"/>
      <c r="I4" s="17"/>
      <c r="J4" s="17"/>
      <c r="K4" s="18"/>
      <c r="IN4" s="11"/>
      <c r="IO4" s="11"/>
      <c r="IP4" s="11"/>
      <c r="IQ4" s="11"/>
      <c r="IR4" s="11"/>
      <c r="IS4" s="11"/>
      <c r="IT4" s="11"/>
      <c r="IU4" s="11"/>
      <c r="IV4" s="11"/>
    </row>
    <row r="5" spans="2:256" s="11" customFormat="1" ht="13.5" thickBot="1" x14ac:dyDescent="0.25">
      <c r="B5" s="20"/>
      <c r="C5" s="21"/>
      <c r="D5" s="21"/>
      <c r="E5" s="21"/>
      <c r="F5" s="21"/>
      <c r="G5" s="21"/>
      <c r="H5" s="21"/>
      <c r="I5" s="21"/>
      <c r="J5" s="21"/>
      <c r="K5" s="22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</row>
    <row r="6" spans="2:256" s="26" customFormat="1" ht="13.5" thickBot="1" x14ac:dyDescent="0.25">
      <c r="B6" s="23"/>
      <c r="C6" s="24"/>
      <c r="D6" s="24"/>
      <c r="E6" s="24"/>
      <c r="F6" s="24"/>
      <c r="G6" s="24"/>
      <c r="H6" s="24"/>
      <c r="I6" s="24"/>
      <c r="J6" s="24"/>
      <c r="K6" s="25"/>
    </row>
    <row r="7" spans="2:256" s="26" customFormat="1" ht="25.5" customHeight="1" thickBot="1" x14ac:dyDescent="0.25">
      <c r="B7" s="23"/>
      <c r="C7" s="27" t="s">
        <v>2</v>
      </c>
      <c r="D7" s="28" t="s">
        <v>3</v>
      </c>
      <c r="E7" s="29" t="s">
        <v>4</v>
      </c>
      <c r="F7" s="30" t="s">
        <v>5</v>
      </c>
      <c r="G7" s="31" t="s">
        <v>6</v>
      </c>
      <c r="H7" s="31" t="s">
        <v>7</v>
      </c>
      <c r="I7" s="31" t="s">
        <v>8</v>
      </c>
      <c r="J7" s="32" t="s">
        <v>9</v>
      </c>
      <c r="K7" s="33"/>
      <c r="L7" s="34"/>
      <c r="M7" s="34"/>
    </row>
    <row r="8" spans="2:256" s="26" customFormat="1" ht="13.5" thickBot="1" x14ac:dyDescent="0.25">
      <c r="B8" s="23"/>
      <c r="C8" s="35"/>
      <c r="D8" s="36"/>
      <c r="E8" s="37"/>
      <c r="F8" s="38"/>
      <c r="G8" s="39"/>
      <c r="H8" s="39"/>
      <c r="I8" s="40"/>
      <c r="J8" s="41"/>
      <c r="K8" s="33"/>
      <c r="L8" s="42"/>
      <c r="M8" s="34"/>
    </row>
    <row r="9" spans="2:256" s="26" customFormat="1" ht="13.5" thickBot="1" x14ac:dyDescent="0.25">
      <c r="B9" s="23"/>
      <c r="C9" s="43">
        <v>1</v>
      </c>
      <c r="D9" s="44" t="s">
        <v>10</v>
      </c>
      <c r="E9" s="45"/>
      <c r="F9" s="45"/>
      <c r="G9" s="45"/>
      <c r="H9" s="46"/>
      <c r="I9" s="47">
        <f>SUM(H10:H11)</f>
        <v>0</v>
      </c>
      <c r="J9" s="48" t="e">
        <f>I9/I93</f>
        <v>#DIV/0!</v>
      </c>
      <c r="K9" s="33"/>
    </row>
    <row r="10" spans="2:256" s="57" customFormat="1" x14ac:dyDescent="0.2">
      <c r="B10" s="49"/>
      <c r="C10" s="50" t="s">
        <v>11</v>
      </c>
      <c r="D10" s="51" t="s">
        <v>12</v>
      </c>
      <c r="E10" s="50" t="s">
        <v>13</v>
      </c>
      <c r="F10" s="52">
        <v>1</v>
      </c>
      <c r="G10" s="53">
        <v>0</v>
      </c>
      <c r="H10" s="53">
        <f>F10*G10</f>
        <v>0</v>
      </c>
      <c r="I10" s="54"/>
      <c r="J10" s="55"/>
      <c r="K10" s="56"/>
    </row>
    <row r="11" spans="2:256" s="57" customFormat="1" x14ac:dyDescent="0.2">
      <c r="B11" s="49"/>
      <c r="C11" s="50" t="s">
        <v>14</v>
      </c>
      <c r="D11" s="51" t="s">
        <v>15</v>
      </c>
      <c r="E11" s="50" t="s">
        <v>13</v>
      </c>
      <c r="F11" s="52">
        <v>1</v>
      </c>
      <c r="G11" s="53">
        <v>0</v>
      </c>
      <c r="H11" s="53">
        <f>F11*G11</f>
        <v>0</v>
      </c>
      <c r="I11" s="54"/>
      <c r="J11" s="55"/>
      <c r="K11" s="56"/>
    </row>
    <row r="12" spans="2:256" s="57" customFormat="1" ht="13.5" thickBot="1" x14ac:dyDescent="0.25">
      <c r="B12" s="49"/>
      <c r="C12" s="58"/>
      <c r="D12" s="59"/>
      <c r="E12" s="58"/>
      <c r="F12" s="60"/>
      <c r="G12" s="61">
        <v>0</v>
      </c>
      <c r="H12" s="61"/>
      <c r="I12" s="62"/>
      <c r="J12" s="63"/>
      <c r="K12" s="56"/>
    </row>
    <row r="13" spans="2:256" s="26" customFormat="1" ht="13.5" thickBot="1" x14ac:dyDescent="0.25">
      <c r="B13" s="23"/>
      <c r="C13" s="64" t="s">
        <v>16</v>
      </c>
      <c r="D13" s="44" t="s">
        <v>17</v>
      </c>
      <c r="E13" s="65"/>
      <c r="F13" s="65"/>
      <c r="G13" s="65"/>
      <c r="H13" s="66"/>
      <c r="I13" s="47">
        <f>SUM(H15:H21)</f>
        <v>0</v>
      </c>
      <c r="J13" s="48" t="e">
        <f>I13/I93</f>
        <v>#DIV/0!</v>
      </c>
      <c r="K13" s="33"/>
    </row>
    <row r="14" spans="2:256" s="26" customFormat="1" x14ac:dyDescent="0.2">
      <c r="B14" s="23"/>
      <c r="C14" s="67" t="s">
        <v>18</v>
      </c>
      <c r="D14" s="68" t="s">
        <v>19</v>
      </c>
      <c r="E14" s="69"/>
      <c r="F14" s="52"/>
      <c r="G14" s="70"/>
      <c r="H14" s="71"/>
      <c r="I14" s="72"/>
      <c r="J14" s="73"/>
      <c r="K14" s="33"/>
    </row>
    <row r="15" spans="2:256" s="26" customFormat="1" ht="25.5" x14ac:dyDescent="0.2">
      <c r="B15" s="23"/>
      <c r="C15" s="74" t="s">
        <v>20</v>
      </c>
      <c r="D15" s="75" t="s">
        <v>21</v>
      </c>
      <c r="E15" s="76" t="s">
        <v>22</v>
      </c>
      <c r="F15" s="77">
        <v>55</v>
      </c>
      <c r="G15" s="78">
        <v>0</v>
      </c>
      <c r="H15" s="53">
        <f t="shared" ref="H15:H21" si="0">F15*G15</f>
        <v>0</v>
      </c>
      <c r="I15" s="72"/>
      <c r="J15" s="73"/>
      <c r="K15" s="33"/>
    </row>
    <row r="16" spans="2:256" s="26" customFormat="1" x14ac:dyDescent="0.2">
      <c r="B16" s="23"/>
      <c r="C16" s="74" t="s">
        <v>23</v>
      </c>
      <c r="D16" s="75" t="s">
        <v>24</v>
      </c>
      <c r="E16" s="76" t="s">
        <v>25</v>
      </c>
      <c r="F16" s="79">
        <v>5</v>
      </c>
      <c r="G16" s="78">
        <v>0</v>
      </c>
      <c r="H16" s="53">
        <f t="shared" si="0"/>
        <v>0</v>
      </c>
      <c r="I16" s="72"/>
      <c r="J16" s="73"/>
      <c r="K16" s="33"/>
    </row>
    <row r="17" spans="2:12" s="26" customFormat="1" ht="22.5" customHeight="1" x14ac:dyDescent="0.2">
      <c r="B17" s="23"/>
      <c r="C17" s="74" t="s">
        <v>26</v>
      </c>
      <c r="D17" s="75" t="s">
        <v>27</v>
      </c>
      <c r="E17" s="76" t="s">
        <v>25</v>
      </c>
      <c r="F17" s="79">
        <v>12</v>
      </c>
      <c r="G17" s="78">
        <v>0</v>
      </c>
      <c r="H17" s="53">
        <f t="shared" si="0"/>
        <v>0</v>
      </c>
      <c r="I17" s="72"/>
      <c r="J17" s="73"/>
      <c r="K17" s="33"/>
    </row>
    <row r="18" spans="2:12" s="26" customFormat="1" ht="10.9" customHeight="1" x14ac:dyDescent="0.2">
      <c r="B18" s="23"/>
      <c r="C18" s="74" t="s">
        <v>28</v>
      </c>
      <c r="D18" s="75" t="s">
        <v>29</v>
      </c>
      <c r="E18" s="76" t="s">
        <v>25</v>
      </c>
      <c r="F18" s="79">
        <v>12</v>
      </c>
      <c r="G18" s="78">
        <v>0</v>
      </c>
      <c r="H18" s="53">
        <f t="shared" si="0"/>
        <v>0</v>
      </c>
      <c r="I18" s="72"/>
      <c r="J18" s="73"/>
      <c r="K18" s="33"/>
    </row>
    <row r="19" spans="2:12" s="26" customFormat="1" ht="10.9" customHeight="1" x14ac:dyDescent="0.2">
      <c r="B19" s="23"/>
      <c r="C19" s="74" t="s">
        <v>30</v>
      </c>
      <c r="D19" s="75" t="s">
        <v>31</v>
      </c>
      <c r="E19" s="76" t="s">
        <v>13</v>
      </c>
      <c r="F19" s="79">
        <v>1</v>
      </c>
      <c r="G19" s="78">
        <v>0</v>
      </c>
      <c r="H19" s="53">
        <f t="shared" si="0"/>
        <v>0</v>
      </c>
      <c r="I19" s="72"/>
      <c r="J19" s="73"/>
      <c r="K19" s="33"/>
    </row>
    <row r="20" spans="2:12" s="26" customFormat="1" x14ac:dyDescent="0.2">
      <c r="B20" s="23"/>
      <c r="C20" s="67" t="s">
        <v>32</v>
      </c>
      <c r="D20" s="68" t="s">
        <v>33</v>
      </c>
      <c r="E20" s="76"/>
      <c r="F20" s="79"/>
      <c r="G20" s="78">
        <v>0</v>
      </c>
      <c r="H20" s="53"/>
      <c r="I20" s="72"/>
      <c r="J20" s="73"/>
      <c r="K20" s="33"/>
    </row>
    <row r="21" spans="2:12" s="26" customFormat="1" x14ac:dyDescent="0.2">
      <c r="B21" s="23"/>
      <c r="C21" s="74" t="s">
        <v>34</v>
      </c>
      <c r="D21" s="75" t="s">
        <v>35</v>
      </c>
      <c r="E21" s="76" t="s">
        <v>13</v>
      </c>
      <c r="F21" s="77">
        <v>1</v>
      </c>
      <c r="G21" s="78">
        <v>0</v>
      </c>
      <c r="H21" s="53">
        <f t="shared" si="0"/>
        <v>0</v>
      </c>
      <c r="I21" s="72"/>
      <c r="J21" s="73"/>
      <c r="K21" s="33"/>
    </row>
    <row r="22" spans="2:12" s="26" customFormat="1" ht="13.5" thickBot="1" x14ac:dyDescent="0.25">
      <c r="B22" s="23"/>
      <c r="C22" s="80"/>
      <c r="D22" s="59"/>
      <c r="E22" s="58"/>
      <c r="F22" s="81"/>
      <c r="G22" s="82"/>
      <c r="H22" s="61"/>
      <c r="I22" s="83"/>
      <c r="J22" s="84"/>
      <c r="K22" s="33"/>
    </row>
    <row r="23" spans="2:12" s="26" customFormat="1" ht="13.5" thickBot="1" x14ac:dyDescent="0.25">
      <c r="B23" s="85"/>
      <c r="C23" s="64" t="s">
        <v>36</v>
      </c>
      <c r="D23" s="44" t="s">
        <v>37</v>
      </c>
      <c r="E23" s="45"/>
      <c r="F23" s="45"/>
      <c r="G23" s="45"/>
      <c r="H23" s="46"/>
      <c r="I23" s="47">
        <f>SUM(H25:H31)</f>
        <v>0</v>
      </c>
      <c r="J23" s="48" t="e">
        <f>I23/I93</f>
        <v>#DIV/0!</v>
      </c>
      <c r="K23" s="86"/>
    </row>
    <row r="24" spans="2:12" s="26" customFormat="1" x14ac:dyDescent="0.2">
      <c r="B24" s="23"/>
      <c r="C24" s="67" t="s">
        <v>38</v>
      </c>
      <c r="D24" s="87" t="s">
        <v>39</v>
      </c>
      <c r="E24" s="69"/>
      <c r="F24" s="52"/>
      <c r="G24" s="70"/>
      <c r="H24" s="88"/>
      <c r="I24" s="72"/>
      <c r="J24" s="73"/>
      <c r="K24" s="33"/>
    </row>
    <row r="25" spans="2:12" s="26" customFormat="1" ht="38.25" x14ac:dyDescent="0.2">
      <c r="B25" s="23"/>
      <c r="C25" s="74" t="s">
        <v>40</v>
      </c>
      <c r="D25" s="75" t="s">
        <v>41</v>
      </c>
      <c r="E25" s="76" t="s">
        <v>22</v>
      </c>
      <c r="F25" s="77">
        <v>40</v>
      </c>
      <c r="G25" s="78">
        <v>0</v>
      </c>
      <c r="H25" s="53">
        <f>F25*G25</f>
        <v>0</v>
      </c>
      <c r="I25" s="72"/>
      <c r="J25" s="73"/>
      <c r="K25" s="33"/>
    </row>
    <row r="26" spans="2:12" s="26" customFormat="1" ht="38.25" x14ac:dyDescent="0.2">
      <c r="B26" s="23"/>
      <c r="C26" s="74" t="s">
        <v>42</v>
      </c>
      <c r="D26" s="75" t="s">
        <v>43</v>
      </c>
      <c r="E26" s="76" t="s">
        <v>22</v>
      </c>
      <c r="F26" s="69">
        <v>18</v>
      </c>
      <c r="G26" s="78">
        <v>0</v>
      </c>
      <c r="H26" s="70">
        <f>F26*G26</f>
        <v>0</v>
      </c>
      <c r="I26" s="88"/>
      <c r="J26" s="72"/>
      <c r="K26" s="33"/>
      <c r="L26" s="89"/>
    </row>
    <row r="27" spans="2:12" s="26" customFormat="1" hidden="1" x14ac:dyDescent="0.2">
      <c r="B27" s="23"/>
      <c r="C27" s="74"/>
      <c r="D27" s="75"/>
      <c r="E27" s="76"/>
      <c r="F27" s="52"/>
      <c r="G27" s="78"/>
      <c r="H27" s="53"/>
      <c r="I27" s="72"/>
      <c r="J27" s="73"/>
      <c r="K27" s="33"/>
      <c r="L27" s="89"/>
    </row>
    <row r="28" spans="2:12" s="26" customFormat="1" hidden="1" x14ac:dyDescent="0.2">
      <c r="B28" s="23"/>
      <c r="C28" s="67"/>
      <c r="D28" s="75"/>
      <c r="E28" s="76"/>
      <c r="F28" s="77"/>
      <c r="G28" s="78"/>
      <c r="H28" s="53"/>
      <c r="I28" s="72"/>
      <c r="J28" s="73"/>
      <c r="K28" s="33"/>
    </row>
    <row r="29" spans="2:12" s="26" customFormat="1" hidden="1" x14ac:dyDescent="0.2">
      <c r="B29" s="23"/>
      <c r="C29" s="74"/>
      <c r="D29" s="75"/>
      <c r="E29" s="76"/>
      <c r="F29" s="77"/>
      <c r="G29" s="78"/>
      <c r="H29" s="53"/>
      <c r="I29" s="72"/>
      <c r="J29" s="73"/>
      <c r="K29" s="33"/>
    </row>
    <row r="30" spans="2:12" s="26" customFormat="1" ht="38.25" x14ac:dyDescent="0.2">
      <c r="B30" s="23"/>
      <c r="C30" s="74" t="s">
        <v>44</v>
      </c>
      <c r="D30" s="75" t="s">
        <v>45</v>
      </c>
      <c r="E30" s="76" t="s">
        <v>22</v>
      </c>
      <c r="F30" s="69">
        <v>18</v>
      </c>
      <c r="G30" s="78">
        <v>0</v>
      </c>
      <c r="H30" s="70">
        <f>F30*G30</f>
        <v>0</v>
      </c>
      <c r="I30" s="88"/>
      <c r="J30" s="72"/>
      <c r="K30" s="33"/>
    </row>
    <row r="31" spans="2:12" s="26" customFormat="1" ht="31.9" customHeight="1" x14ac:dyDescent="0.2">
      <c r="B31" s="23"/>
      <c r="C31" s="78" t="s">
        <v>46</v>
      </c>
      <c r="D31" s="75" t="s">
        <v>47</v>
      </c>
      <c r="E31" s="78" t="s">
        <v>22</v>
      </c>
      <c r="F31" s="69">
        <v>40</v>
      </c>
      <c r="G31" s="78">
        <v>0</v>
      </c>
      <c r="H31" s="70">
        <f>F31*G31</f>
        <v>0</v>
      </c>
      <c r="I31" s="88"/>
      <c r="J31" s="88"/>
      <c r="K31" s="33"/>
    </row>
    <row r="32" spans="2:12" s="26" customFormat="1" ht="13.5" thickBot="1" x14ac:dyDescent="0.25">
      <c r="B32" s="23"/>
      <c r="C32" s="82"/>
      <c r="D32" s="90"/>
      <c r="E32" s="82"/>
      <c r="F32" s="91"/>
      <c r="G32" s="82"/>
      <c r="H32" s="61"/>
      <c r="I32" s="82"/>
      <c r="J32" s="82"/>
      <c r="K32" s="33"/>
    </row>
    <row r="33" spans="2:11" s="26" customFormat="1" ht="13.5" thickBot="1" x14ac:dyDescent="0.25">
      <c r="B33" s="23"/>
      <c r="C33" s="64" t="s">
        <v>48</v>
      </c>
      <c r="D33" s="44" t="s">
        <v>49</v>
      </c>
      <c r="E33" s="45"/>
      <c r="F33" s="45"/>
      <c r="G33" s="45"/>
      <c r="H33" s="46"/>
      <c r="I33" s="47">
        <f>SUM(H35:H37)</f>
        <v>0</v>
      </c>
      <c r="J33" s="48" t="e">
        <f>+I33/I93</f>
        <v>#DIV/0!</v>
      </c>
      <c r="K33" s="33"/>
    </row>
    <row r="34" spans="2:11" s="26" customFormat="1" x14ac:dyDescent="0.2">
      <c r="B34" s="23"/>
      <c r="C34" s="67" t="s">
        <v>50</v>
      </c>
      <c r="D34" s="87" t="s">
        <v>51</v>
      </c>
      <c r="E34" s="69"/>
      <c r="F34" s="52"/>
      <c r="G34" s="70"/>
      <c r="H34" s="88"/>
      <c r="I34" s="72"/>
      <c r="J34" s="73"/>
      <c r="K34" s="33"/>
    </row>
    <row r="35" spans="2:11" s="26" customFormat="1" ht="25.5" x14ac:dyDescent="0.2">
      <c r="B35" s="23"/>
      <c r="C35" s="74" t="s">
        <v>52</v>
      </c>
      <c r="D35" s="75" t="s">
        <v>53</v>
      </c>
      <c r="E35" s="76" t="s">
        <v>25</v>
      </c>
      <c r="F35" s="77">
        <v>2</v>
      </c>
      <c r="G35" s="78">
        <v>0</v>
      </c>
      <c r="H35" s="53">
        <f>F35*G35</f>
        <v>0</v>
      </c>
      <c r="I35" s="72"/>
      <c r="J35" s="73"/>
      <c r="K35" s="33"/>
    </row>
    <row r="36" spans="2:11" s="26" customFormat="1" ht="25.5" x14ac:dyDescent="0.2">
      <c r="B36" s="23"/>
      <c r="C36" s="74" t="s">
        <v>54</v>
      </c>
      <c r="D36" s="75" t="s">
        <v>55</v>
      </c>
      <c r="E36" s="76" t="s">
        <v>25</v>
      </c>
      <c r="F36" s="77">
        <v>2</v>
      </c>
      <c r="G36" s="78">
        <v>0</v>
      </c>
      <c r="H36" s="53">
        <f>F36*G36</f>
        <v>0</v>
      </c>
      <c r="I36" s="72"/>
      <c r="J36" s="73"/>
      <c r="K36" s="33"/>
    </row>
    <row r="37" spans="2:11" s="26" customFormat="1" ht="25.5" x14ac:dyDescent="0.2">
      <c r="B37" s="23"/>
      <c r="C37" s="74" t="s">
        <v>56</v>
      </c>
      <c r="D37" s="75" t="s">
        <v>57</v>
      </c>
      <c r="E37" s="76" t="s">
        <v>25</v>
      </c>
      <c r="F37" s="77">
        <v>2</v>
      </c>
      <c r="G37" s="78">
        <v>0</v>
      </c>
      <c r="H37" s="53">
        <f>F37*G37</f>
        <v>0</v>
      </c>
      <c r="I37" s="72"/>
      <c r="J37" s="73"/>
      <c r="K37" s="33"/>
    </row>
    <row r="38" spans="2:11" s="26" customFormat="1" ht="13.5" thickBot="1" x14ac:dyDescent="0.25">
      <c r="B38" s="23"/>
      <c r="C38" s="82"/>
      <c r="D38" s="90"/>
      <c r="E38" s="82"/>
      <c r="F38" s="91"/>
      <c r="G38" s="82"/>
      <c r="H38" s="61"/>
      <c r="I38" s="82"/>
      <c r="J38" s="82"/>
      <c r="K38" s="33"/>
    </row>
    <row r="39" spans="2:11" s="26" customFormat="1" ht="13.5" hidden="1" thickBot="1" x14ac:dyDescent="0.25">
      <c r="B39" s="23"/>
      <c r="C39" s="82"/>
      <c r="D39" s="90"/>
      <c r="E39" s="82"/>
      <c r="F39" s="91"/>
      <c r="G39" s="82"/>
      <c r="H39" s="61"/>
      <c r="I39" s="82"/>
      <c r="J39" s="82"/>
      <c r="K39" s="33"/>
    </row>
    <row r="40" spans="2:11" s="26" customFormat="1" ht="13.5" hidden="1" thickBot="1" x14ac:dyDescent="0.25">
      <c r="B40" s="23"/>
      <c r="C40" s="82"/>
      <c r="D40" s="90"/>
      <c r="E40" s="82"/>
      <c r="F40" s="91"/>
      <c r="G40" s="82"/>
      <c r="H40" s="61"/>
      <c r="I40" s="82"/>
      <c r="J40" s="82"/>
      <c r="K40" s="33"/>
    </row>
    <row r="41" spans="2:11" s="26" customFormat="1" ht="13.5" hidden="1" thickBot="1" x14ac:dyDescent="0.25">
      <c r="B41" s="23"/>
      <c r="C41" s="82"/>
      <c r="D41" s="90"/>
      <c r="E41" s="82"/>
      <c r="F41" s="91"/>
      <c r="G41" s="82"/>
      <c r="H41" s="61"/>
      <c r="I41" s="82"/>
      <c r="J41" s="82"/>
      <c r="K41" s="33"/>
    </row>
    <row r="42" spans="2:11" s="26" customFormat="1" ht="13.5" hidden="1" thickBot="1" x14ac:dyDescent="0.25">
      <c r="B42" s="23"/>
      <c r="C42" s="82"/>
      <c r="D42" s="90"/>
      <c r="E42" s="82"/>
      <c r="F42" s="91"/>
      <c r="G42" s="82"/>
      <c r="H42" s="61"/>
      <c r="I42" s="82"/>
      <c r="J42" s="82"/>
      <c r="K42" s="33"/>
    </row>
    <row r="43" spans="2:11" s="26" customFormat="1" ht="13.5" hidden="1" thickBot="1" x14ac:dyDescent="0.25">
      <c r="B43" s="23"/>
      <c r="C43" s="82"/>
      <c r="D43" s="90"/>
      <c r="E43" s="82"/>
      <c r="F43" s="91"/>
      <c r="G43" s="82"/>
      <c r="H43" s="61"/>
      <c r="I43" s="82"/>
      <c r="J43" s="82"/>
      <c r="K43" s="33"/>
    </row>
    <row r="44" spans="2:11" s="26" customFormat="1" ht="13.5" thickBot="1" x14ac:dyDescent="0.25">
      <c r="B44" s="23"/>
      <c r="C44" s="64" t="s">
        <v>58</v>
      </c>
      <c r="D44" s="44" t="s">
        <v>59</v>
      </c>
      <c r="E44" s="45"/>
      <c r="F44" s="45"/>
      <c r="G44" s="45"/>
      <c r="H44" s="46"/>
      <c r="I44" s="47">
        <f>SUM(H45:H52)</f>
        <v>0</v>
      </c>
      <c r="J44" s="48" t="e">
        <f>I44/I93</f>
        <v>#DIV/0!</v>
      </c>
      <c r="K44" s="33"/>
    </row>
    <row r="45" spans="2:11" s="26" customFormat="1" ht="13.5" customHeight="1" x14ac:dyDescent="0.2">
      <c r="B45" s="23"/>
      <c r="C45" s="67" t="s">
        <v>60</v>
      </c>
      <c r="D45" s="87" t="s">
        <v>61</v>
      </c>
      <c r="E45" s="69"/>
      <c r="F45" s="52"/>
      <c r="G45" s="70"/>
      <c r="H45" s="88"/>
      <c r="I45" s="72"/>
      <c r="J45" s="73"/>
      <c r="K45" s="33"/>
    </row>
    <row r="46" spans="2:11" s="26" customFormat="1" x14ac:dyDescent="0.2">
      <c r="B46" s="23"/>
      <c r="C46" s="74" t="s">
        <v>62</v>
      </c>
      <c r="D46" s="75" t="s">
        <v>63</v>
      </c>
      <c r="E46" s="92" t="s">
        <v>25</v>
      </c>
      <c r="F46" s="52">
        <v>100</v>
      </c>
      <c r="G46" s="78">
        <v>0</v>
      </c>
      <c r="H46" s="88">
        <f t="shared" ref="H46:H52" si="1">F46*G46</f>
        <v>0</v>
      </c>
      <c r="I46" s="72"/>
      <c r="J46" s="73"/>
      <c r="K46" s="33"/>
    </row>
    <row r="47" spans="2:11" s="26" customFormat="1" ht="36.75" customHeight="1" x14ac:dyDescent="0.2">
      <c r="B47" s="23"/>
      <c r="C47" s="74" t="s">
        <v>64</v>
      </c>
      <c r="D47" s="75" t="s">
        <v>65</v>
      </c>
      <c r="E47" s="92" t="s">
        <v>66</v>
      </c>
      <c r="F47" s="52">
        <v>1</v>
      </c>
      <c r="G47" s="78">
        <v>0</v>
      </c>
      <c r="H47" s="88">
        <f t="shared" si="1"/>
        <v>0</v>
      </c>
      <c r="I47" s="72"/>
      <c r="J47" s="73"/>
      <c r="K47" s="33"/>
    </row>
    <row r="48" spans="2:11" s="26" customFormat="1" ht="25.5" x14ac:dyDescent="0.2">
      <c r="B48" s="23"/>
      <c r="C48" s="74" t="s">
        <v>67</v>
      </c>
      <c r="D48" s="75" t="s">
        <v>68</v>
      </c>
      <c r="E48" s="92" t="s">
        <v>66</v>
      </c>
      <c r="F48" s="52">
        <v>1</v>
      </c>
      <c r="G48" s="78">
        <v>0</v>
      </c>
      <c r="H48" s="88">
        <f t="shared" si="1"/>
        <v>0</v>
      </c>
      <c r="I48" s="72"/>
      <c r="J48" s="73"/>
      <c r="K48" s="33"/>
    </row>
    <row r="49" spans="2:11" s="26" customFormat="1" ht="38.25" x14ac:dyDescent="0.2">
      <c r="B49" s="23"/>
      <c r="C49" s="74" t="s">
        <v>69</v>
      </c>
      <c r="D49" s="93" t="s">
        <v>70</v>
      </c>
      <c r="E49" s="92" t="s">
        <v>25</v>
      </c>
      <c r="F49" s="52">
        <v>75</v>
      </c>
      <c r="G49" s="78">
        <v>0</v>
      </c>
      <c r="H49" s="88">
        <f t="shared" si="1"/>
        <v>0</v>
      </c>
      <c r="I49" s="72"/>
      <c r="J49" s="73"/>
      <c r="K49" s="33"/>
    </row>
    <row r="50" spans="2:11" s="26" customFormat="1" ht="25.5" x14ac:dyDescent="0.2">
      <c r="B50" s="23"/>
      <c r="C50" s="74" t="s">
        <v>71</v>
      </c>
      <c r="D50" s="93" t="s">
        <v>72</v>
      </c>
      <c r="E50" s="76" t="s">
        <v>66</v>
      </c>
      <c r="F50" s="52">
        <v>1</v>
      </c>
      <c r="G50" s="78">
        <v>0</v>
      </c>
      <c r="H50" s="88">
        <f t="shared" si="1"/>
        <v>0</v>
      </c>
      <c r="I50" s="72"/>
      <c r="J50" s="73"/>
      <c r="K50" s="33"/>
    </row>
    <row r="51" spans="2:11" s="26" customFormat="1" x14ac:dyDescent="0.2">
      <c r="B51" s="23"/>
      <c r="C51" s="67" t="s">
        <v>73</v>
      </c>
      <c r="D51" s="87" t="s">
        <v>74</v>
      </c>
      <c r="E51" s="94"/>
      <c r="F51" s="52"/>
      <c r="G51" s="70"/>
      <c r="H51" s="95"/>
      <c r="I51" s="72"/>
      <c r="J51" s="73"/>
      <c r="K51" s="33"/>
    </row>
    <row r="52" spans="2:11" s="26" customFormat="1" ht="51" x14ac:dyDescent="0.2">
      <c r="B52" s="23"/>
      <c r="C52" s="74" t="s">
        <v>75</v>
      </c>
      <c r="D52" s="93" t="s">
        <v>76</v>
      </c>
      <c r="E52" s="76" t="s">
        <v>25</v>
      </c>
      <c r="F52" s="52">
        <v>15</v>
      </c>
      <c r="G52" s="78">
        <v>0</v>
      </c>
      <c r="H52" s="88">
        <f t="shared" si="1"/>
        <v>0</v>
      </c>
      <c r="I52" s="96"/>
      <c r="J52" s="73"/>
      <c r="K52" s="33"/>
    </row>
    <row r="53" spans="2:11" s="26" customFormat="1" ht="13.15" hidden="1" customHeight="1" x14ac:dyDescent="0.2">
      <c r="B53" s="23"/>
      <c r="C53" s="74"/>
      <c r="D53" s="68" t="s">
        <v>77</v>
      </c>
      <c r="E53" s="69"/>
      <c r="F53" s="52"/>
      <c r="G53" s="70"/>
      <c r="H53" s="71"/>
      <c r="I53" s="72"/>
      <c r="J53" s="73"/>
      <c r="K53" s="33"/>
    </row>
    <row r="54" spans="2:11" s="26" customFormat="1" ht="13.15" hidden="1" customHeight="1" x14ac:dyDescent="0.2">
      <c r="B54" s="23"/>
      <c r="C54" s="74" t="s">
        <v>78</v>
      </c>
      <c r="D54" s="51" t="s">
        <v>79</v>
      </c>
      <c r="E54" s="76" t="s">
        <v>25</v>
      </c>
      <c r="F54" s="77">
        <v>83</v>
      </c>
      <c r="G54" s="78"/>
      <c r="H54" s="53">
        <f>F54*G54</f>
        <v>0</v>
      </c>
      <c r="I54" s="72"/>
      <c r="J54" s="73"/>
      <c r="K54" s="33"/>
    </row>
    <row r="55" spans="2:11" s="26" customFormat="1" ht="26.45" hidden="1" customHeight="1" x14ac:dyDescent="0.2">
      <c r="B55" s="23"/>
      <c r="C55" s="74" t="s">
        <v>80</v>
      </c>
      <c r="D55" s="51" t="s">
        <v>81</v>
      </c>
      <c r="E55" s="76" t="s">
        <v>66</v>
      </c>
      <c r="F55" s="77">
        <v>1</v>
      </c>
      <c r="G55" s="78"/>
      <c r="H55" s="53">
        <f t="shared" ref="H55:H57" si="2">F55*G55</f>
        <v>0</v>
      </c>
      <c r="I55" s="72"/>
      <c r="J55" s="73"/>
      <c r="K55" s="33"/>
    </row>
    <row r="56" spans="2:11" s="26" customFormat="1" ht="26.45" hidden="1" customHeight="1" x14ac:dyDescent="0.2">
      <c r="B56" s="23"/>
      <c r="C56" s="74" t="s">
        <v>82</v>
      </c>
      <c r="D56" s="51" t="s">
        <v>83</v>
      </c>
      <c r="E56" s="76" t="s">
        <v>66</v>
      </c>
      <c r="F56" s="77">
        <v>1</v>
      </c>
      <c r="G56" s="78"/>
      <c r="H56" s="53">
        <f t="shared" si="2"/>
        <v>0</v>
      </c>
      <c r="I56" s="72"/>
      <c r="J56" s="73"/>
      <c r="K56" s="33"/>
    </row>
    <row r="57" spans="2:11" s="26" customFormat="1" ht="26.45" hidden="1" customHeight="1" x14ac:dyDescent="0.2">
      <c r="B57" s="23"/>
      <c r="C57" s="74" t="s">
        <v>84</v>
      </c>
      <c r="D57" s="51" t="s">
        <v>85</v>
      </c>
      <c r="E57" s="76" t="s">
        <v>25</v>
      </c>
      <c r="F57" s="77">
        <v>83</v>
      </c>
      <c r="G57" s="78"/>
      <c r="H57" s="53">
        <f t="shared" si="2"/>
        <v>0</v>
      </c>
      <c r="I57" s="72"/>
      <c r="J57" s="73"/>
      <c r="K57" s="33"/>
    </row>
    <row r="58" spans="2:11" s="26" customFormat="1" ht="12" customHeight="1" thickBot="1" x14ac:dyDescent="0.25">
      <c r="B58" s="23"/>
      <c r="C58" s="74"/>
      <c r="D58" s="51"/>
      <c r="E58" s="76"/>
      <c r="F58" s="77"/>
      <c r="G58" s="78"/>
      <c r="H58" s="53"/>
      <c r="I58" s="72"/>
      <c r="J58" s="73"/>
      <c r="K58" s="33"/>
    </row>
    <row r="59" spans="2:11" s="26" customFormat="1" ht="13.5" thickBot="1" x14ac:dyDescent="0.25">
      <c r="B59" s="23"/>
      <c r="C59" s="64" t="s">
        <v>86</v>
      </c>
      <c r="D59" s="44" t="s">
        <v>87</v>
      </c>
      <c r="E59" s="65"/>
      <c r="F59" s="65"/>
      <c r="G59" s="65"/>
      <c r="H59" s="66"/>
      <c r="I59" s="47">
        <f>SUM(H60:H61)</f>
        <v>0</v>
      </c>
      <c r="J59" s="48" t="e">
        <f>I59/I93</f>
        <v>#DIV/0!</v>
      </c>
      <c r="K59" s="33"/>
    </row>
    <row r="60" spans="2:11" s="26" customFormat="1" ht="25.5" x14ac:dyDescent="0.2">
      <c r="B60" s="23"/>
      <c r="C60" s="74" t="s">
        <v>88</v>
      </c>
      <c r="D60" s="51" t="s">
        <v>89</v>
      </c>
      <c r="E60" s="76" t="s">
        <v>25</v>
      </c>
      <c r="F60" s="77">
        <v>18</v>
      </c>
      <c r="G60" s="78">
        <v>0</v>
      </c>
      <c r="H60" s="53">
        <f>F60*G60</f>
        <v>0</v>
      </c>
      <c r="I60" s="72"/>
      <c r="J60" s="73"/>
      <c r="K60" s="33"/>
    </row>
    <row r="61" spans="2:11" s="26" customFormat="1" ht="25.5" x14ac:dyDescent="0.2">
      <c r="B61" s="23"/>
      <c r="C61" s="74" t="s">
        <v>90</v>
      </c>
      <c r="D61" s="51" t="s">
        <v>91</v>
      </c>
      <c r="E61" s="76" t="s">
        <v>25</v>
      </c>
      <c r="F61" s="77">
        <v>23</v>
      </c>
      <c r="G61" s="78">
        <v>0</v>
      </c>
      <c r="H61" s="53">
        <f>F61*G61</f>
        <v>0</v>
      </c>
      <c r="I61" s="72"/>
      <c r="J61" s="73"/>
      <c r="K61" s="33"/>
    </row>
    <row r="62" spans="2:11" s="26" customFormat="1" ht="13.5" thickBot="1" x14ac:dyDescent="0.25">
      <c r="B62" s="23"/>
      <c r="C62" s="80"/>
      <c r="D62" s="59"/>
      <c r="E62" s="58"/>
      <c r="F62" s="81"/>
      <c r="G62" s="82"/>
      <c r="H62" s="61"/>
      <c r="I62" s="83"/>
      <c r="J62" s="84"/>
      <c r="K62" s="33"/>
    </row>
    <row r="63" spans="2:11" s="26" customFormat="1" ht="13.5" thickBot="1" x14ac:dyDescent="0.25">
      <c r="B63" s="23"/>
      <c r="C63" s="64" t="s">
        <v>92</v>
      </c>
      <c r="D63" s="44" t="s">
        <v>93</v>
      </c>
      <c r="E63" s="45"/>
      <c r="F63" s="45"/>
      <c r="G63" s="45"/>
      <c r="H63" s="46"/>
      <c r="I63" s="47">
        <f>SUM(H64:H67)</f>
        <v>0</v>
      </c>
      <c r="J63" s="48" t="e">
        <f>I63/I93</f>
        <v>#DIV/0!</v>
      </c>
      <c r="K63" s="33"/>
    </row>
    <row r="64" spans="2:11" s="26" customFormat="1" ht="51" x14ac:dyDescent="0.2">
      <c r="B64" s="23"/>
      <c r="C64" s="74" t="s">
        <v>94</v>
      </c>
      <c r="D64" s="93" t="s">
        <v>95</v>
      </c>
      <c r="E64" s="50" t="s">
        <v>25</v>
      </c>
      <c r="F64" s="79">
        <f>115+111</f>
        <v>226</v>
      </c>
      <c r="G64" s="78">
        <v>0</v>
      </c>
      <c r="H64" s="53">
        <f t="shared" ref="H64:H67" si="3">F64*G64</f>
        <v>0</v>
      </c>
      <c r="I64" s="72"/>
      <c r="J64" s="73"/>
      <c r="K64" s="33"/>
    </row>
    <row r="65" spans="2:14" s="26" customFormat="1" ht="38.25" x14ac:dyDescent="0.2">
      <c r="B65" s="23"/>
      <c r="C65" s="74" t="s">
        <v>96</v>
      </c>
      <c r="D65" s="75" t="s">
        <v>97</v>
      </c>
      <c r="E65" s="50" t="s">
        <v>25</v>
      </c>
      <c r="F65" s="79">
        <v>50</v>
      </c>
      <c r="G65" s="78">
        <v>0</v>
      </c>
      <c r="H65" s="53">
        <f t="shared" si="3"/>
        <v>0</v>
      </c>
      <c r="I65" s="72"/>
      <c r="J65" s="73"/>
      <c r="K65" s="33"/>
    </row>
    <row r="66" spans="2:14" s="26" customFormat="1" ht="63.75" x14ac:dyDescent="0.2">
      <c r="B66" s="23"/>
      <c r="C66" s="74" t="s">
        <v>98</v>
      </c>
      <c r="D66" s="75" t="s">
        <v>99</v>
      </c>
      <c r="E66" s="50" t="s">
        <v>66</v>
      </c>
      <c r="F66" s="79">
        <v>1</v>
      </c>
      <c r="G66" s="97">
        <v>0</v>
      </c>
      <c r="H66" s="98">
        <f t="shared" si="3"/>
        <v>0</v>
      </c>
      <c r="I66" s="72"/>
      <c r="J66" s="73"/>
      <c r="K66" s="33"/>
      <c r="N66" s="99"/>
    </row>
    <row r="67" spans="2:14" s="26" customFormat="1" ht="56.45" customHeight="1" x14ac:dyDescent="0.2">
      <c r="B67" s="23"/>
      <c r="C67" s="74" t="s">
        <v>100</v>
      </c>
      <c r="D67" s="75" t="s">
        <v>101</v>
      </c>
      <c r="E67" s="50" t="s">
        <v>25</v>
      </c>
      <c r="F67" s="79">
        <v>5</v>
      </c>
      <c r="G67" s="78">
        <v>0</v>
      </c>
      <c r="H67" s="98">
        <f t="shared" si="3"/>
        <v>0</v>
      </c>
      <c r="I67" s="100"/>
      <c r="J67" s="73"/>
      <c r="K67" s="33"/>
      <c r="N67" s="99"/>
    </row>
    <row r="68" spans="2:14" s="26" customFormat="1" ht="13.5" thickBot="1" x14ac:dyDescent="0.25">
      <c r="B68" s="23"/>
      <c r="C68" s="80"/>
      <c r="D68" s="59"/>
      <c r="E68" s="58"/>
      <c r="F68" s="101"/>
      <c r="G68" s="82"/>
      <c r="H68" s="61"/>
      <c r="I68" s="83"/>
      <c r="J68" s="84"/>
      <c r="K68" s="33"/>
    </row>
    <row r="69" spans="2:14" s="26" customFormat="1" ht="15.75" customHeight="1" thickBot="1" x14ac:dyDescent="0.25">
      <c r="B69" s="85"/>
      <c r="C69" s="64" t="s">
        <v>102</v>
      </c>
      <c r="D69" s="44" t="s">
        <v>103</v>
      </c>
      <c r="E69" s="45"/>
      <c r="F69" s="45"/>
      <c r="G69" s="45"/>
      <c r="H69" s="46"/>
      <c r="I69" s="47">
        <f>SUM(H70:H72)</f>
        <v>0</v>
      </c>
      <c r="J69" s="48" t="e">
        <f>I69/I93</f>
        <v>#DIV/0!</v>
      </c>
      <c r="K69" s="33"/>
      <c r="L69" s="102"/>
    </row>
    <row r="70" spans="2:14" s="26" customFormat="1" ht="25.5" x14ac:dyDescent="0.2">
      <c r="B70" s="23"/>
      <c r="C70" s="74" t="s">
        <v>104</v>
      </c>
      <c r="D70" s="51" t="s">
        <v>105</v>
      </c>
      <c r="E70" s="76" t="s">
        <v>25</v>
      </c>
      <c r="F70" s="77">
        <v>5</v>
      </c>
      <c r="G70" s="78">
        <v>0</v>
      </c>
      <c r="H70" s="53">
        <f>F70*G70</f>
        <v>0</v>
      </c>
      <c r="I70" s="72"/>
      <c r="J70" s="73"/>
      <c r="K70" s="33"/>
    </row>
    <row r="71" spans="2:14" s="26" customFormat="1" ht="33" customHeight="1" x14ac:dyDescent="0.2">
      <c r="B71" s="23"/>
      <c r="C71" s="74" t="s">
        <v>106</v>
      </c>
      <c r="D71" s="51" t="s">
        <v>107</v>
      </c>
      <c r="E71" s="76" t="s">
        <v>22</v>
      </c>
      <c r="F71" s="77">
        <v>160</v>
      </c>
      <c r="G71" s="78">
        <v>0</v>
      </c>
      <c r="H71" s="53">
        <f>F71*G71</f>
        <v>0</v>
      </c>
      <c r="I71" s="72"/>
      <c r="J71" s="73"/>
      <c r="K71" s="33"/>
    </row>
    <row r="72" spans="2:14" s="26" customFormat="1" x14ac:dyDescent="0.2">
      <c r="B72" s="23"/>
      <c r="C72" s="74" t="s">
        <v>108</v>
      </c>
      <c r="D72" s="51" t="s">
        <v>109</v>
      </c>
      <c r="E72" s="76" t="s">
        <v>22</v>
      </c>
      <c r="F72" s="77">
        <f>36+49</f>
        <v>85</v>
      </c>
      <c r="G72" s="78">
        <v>0</v>
      </c>
      <c r="H72" s="53">
        <f>F72*G72</f>
        <v>0</v>
      </c>
      <c r="I72" s="72"/>
      <c r="J72" s="73"/>
      <c r="K72" s="33"/>
    </row>
    <row r="73" spans="2:14" s="26" customFormat="1" ht="13.5" thickBot="1" x14ac:dyDescent="0.25">
      <c r="B73" s="23"/>
      <c r="C73" s="80"/>
      <c r="D73" s="59"/>
      <c r="E73" s="58"/>
      <c r="F73" s="81"/>
      <c r="G73" s="82"/>
      <c r="H73" s="61"/>
      <c r="I73" s="83"/>
      <c r="J73" s="84"/>
      <c r="K73" s="33"/>
    </row>
    <row r="74" spans="2:14" s="26" customFormat="1" ht="13.5" thickBot="1" x14ac:dyDescent="0.25">
      <c r="B74" s="23"/>
      <c r="C74" s="64" t="s">
        <v>110</v>
      </c>
      <c r="D74" s="44" t="s">
        <v>111</v>
      </c>
      <c r="E74" s="45"/>
      <c r="F74" s="45"/>
      <c r="G74" s="45"/>
      <c r="H74" s="46"/>
      <c r="I74" s="47">
        <f>SUM(H76:H79)</f>
        <v>0</v>
      </c>
      <c r="J74" s="48" t="e">
        <f>I74/I93</f>
        <v>#DIV/0!</v>
      </c>
      <c r="K74" s="33"/>
    </row>
    <row r="75" spans="2:14" s="26" customFormat="1" x14ac:dyDescent="0.2">
      <c r="B75" s="23"/>
      <c r="C75" s="67" t="s">
        <v>112</v>
      </c>
      <c r="D75" s="87" t="s">
        <v>61</v>
      </c>
      <c r="E75" s="94"/>
      <c r="F75" s="52"/>
      <c r="G75" s="70"/>
      <c r="H75" s="95"/>
      <c r="I75" s="72"/>
      <c r="J75" s="73"/>
      <c r="K75" s="33"/>
    </row>
    <row r="76" spans="2:14" s="26" customFormat="1" ht="25.5" x14ac:dyDescent="0.2">
      <c r="B76" s="23"/>
      <c r="C76" s="103" t="s">
        <v>113</v>
      </c>
      <c r="D76" s="104" t="s">
        <v>114</v>
      </c>
      <c r="E76" s="105" t="s">
        <v>13</v>
      </c>
      <c r="F76" s="106">
        <v>1</v>
      </c>
      <c r="G76" s="107">
        <v>0</v>
      </c>
      <c r="H76" s="108">
        <f>F76*G76</f>
        <v>0</v>
      </c>
      <c r="I76" s="109"/>
      <c r="J76" s="110"/>
      <c r="K76" s="33"/>
    </row>
    <row r="77" spans="2:14" s="26" customFormat="1" ht="51" x14ac:dyDescent="0.2">
      <c r="B77" s="23"/>
      <c r="C77" s="103" t="s">
        <v>115</v>
      </c>
      <c r="D77" s="51" t="s">
        <v>116</v>
      </c>
      <c r="E77" s="111" t="s">
        <v>66</v>
      </c>
      <c r="F77" s="106">
        <v>1</v>
      </c>
      <c r="G77" s="107">
        <v>0</v>
      </c>
      <c r="H77" s="108">
        <f>F77*G77</f>
        <v>0</v>
      </c>
      <c r="I77" s="109"/>
      <c r="J77" s="110"/>
      <c r="K77" s="33"/>
    </row>
    <row r="78" spans="2:14" s="26" customFormat="1" x14ac:dyDescent="0.2">
      <c r="B78" s="23"/>
      <c r="C78" s="67" t="s">
        <v>117</v>
      </c>
      <c r="D78" s="87" t="s">
        <v>51</v>
      </c>
      <c r="E78" s="94"/>
      <c r="F78" s="52"/>
      <c r="G78" s="70"/>
      <c r="H78" s="95"/>
      <c r="I78" s="72"/>
      <c r="J78" s="73"/>
      <c r="K78" s="33"/>
    </row>
    <row r="79" spans="2:14" s="26" customFormat="1" ht="38.25" x14ac:dyDescent="0.2">
      <c r="B79" s="23"/>
      <c r="C79" s="103" t="s">
        <v>118</v>
      </c>
      <c r="D79" s="51" t="s">
        <v>119</v>
      </c>
      <c r="E79" s="111" t="s">
        <v>66</v>
      </c>
      <c r="F79" s="106">
        <v>1</v>
      </c>
      <c r="G79" s="107">
        <v>0</v>
      </c>
      <c r="H79" s="108">
        <f>F79*G79</f>
        <v>0</v>
      </c>
      <c r="I79" s="109"/>
      <c r="J79" s="110"/>
      <c r="K79" s="33"/>
    </row>
    <row r="80" spans="2:14" s="26" customFormat="1" ht="13.5" thickBot="1" x14ac:dyDescent="0.25">
      <c r="B80" s="23"/>
      <c r="C80" s="112"/>
      <c r="D80" s="59"/>
      <c r="E80" s="113"/>
      <c r="F80" s="114"/>
      <c r="G80" s="115"/>
      <c r="H80" s="116"/>
      <c r="I80" s="117"/>
      <c r="J80" s="118"/>
      <c r="K80" s="33"/>
    </row>
    <row r="81" spans="2:11" s="26" customFormat="1" ht="13.5" thickBot="1" x14ac:dyDescent="0.25">
      <c r="B81" s="23"/>
      <c r="C81" s="64" t="s">
        <v>120</v>
      </c>
      <c r="D81" s="44" t="s">
        <v>121</v>
      </c>
      <c r="E81" s="45"/>
      <c r="F81" s="45"/>
      <c r="G81" s="45"/>
      <c r="H81" s="46"/>
      <c r="I81" s="47">
        <f>SUM(H82:H83)</f>
        <v>0</v>
      </c>
      <c r="J81" s="48" t="e">
        <f>I81/I93</f>
        <v>#DIV/0!</v>
      </c>
      <c r="K81" s="33"/>
    </row>
    <row r="82" spans="2:11" s="26" customFormat="1" ht="25.5" x14ac:dyDescent="0.2">
      <c r="B82" s="23"/>
      <c r="C82" s="103" t="s">
        <v>122</v>
      </c>
      <c r="D82" s="51" t="s">
        <v>123</v>
      </c>
      <c r="E82" s="105" t="s">
        <v>13</v>
      </c>
      <c r="F82" s="106">
        <v>2</v>
      </c>
      <c r="G82" s="107">
        <v>0</v>
      </c>
      <c r="H82" s="108">
        <f>F82*G82</f>
        <v>0</v>
      </c>
      <c r="I82" s="109"/>
      <c r="J82" s="110"/>
      <c r="K82" s="33"/>
    </row>
    <row r="83" spans="2:11" s="26" customFormat="1" ht="25.5" x14ac:dyDescent="0.2">
      <c r="B83" s="23"/>
      <c r="C83" s="103" t="s">
        <v>124</v>
      </c>
      <c r="D83" s="51" t="s">
        <v>125</v>
      </c>
      <c r="E83" s="105" t="s">
        <v>66</v>
      </c>
      <c r="F83" s="106">
        <v>1</v>
      </c>
      <c r="G83" s="107">
        <v>0</v>
      </c>
      <c r="H83" s="108">
        <f>F83*G83</f>
        <v>0</v>
      </c>
      <c r="I83" s="109"/>
      <c r="J83" s="110"/>
      <c r="K83" s="33"/>
    </row>
    <row r="84" spans="2:11" s="26" customFormat="1" ht="13.5" thickBot="1" x14ac:dyDescent="0.25">
      <c r="B84" s="23"/>
      <c r="C84" s="112"/>
      <c r="D84" s="59"/>
      <c r="E84" s="119"/>
      <c r="F84" s="114"/>
      <c r="G84" s="115"/>
      <c r="H84" s="116"/>
      <c r="I84" s="117"/>
      <c r="J84" s="118"/>
      <c r="K84" s="33"/>
    </row>
    <row r="85" spans="2:11" s="26" customFormat="1" ht="13.5" thickBot="1" x14ac:dyDescent="0.25">
      <c r="B85" s="23"/>
      <c r="C85" s="64" t="s">
        <v>126</v>
      </c>
      <c r="D85" s="44" t="s">
        <v>127</v>
      </c>
      <c r="E85" s="45"/>
      <c r="F85" s="45"/>
      <c r="G85" s="45"/>
      <c r="H85" s="46"/>
      <c r="I85" s="47">
        <f>SUM(H86:H86)</f>
        <v>0</v>
      </c>
      <c r="J85" s="48" t="e">
        <f>I85/I93</f>
        <v>#DIV/0!</v>
      </c>
      <c r="K85" s="33"/>
    </row>
    <row r="86" spans="2:11" s="26" customFormat="1" ht="51" x14ac:dyDescent="0.2">
      <c r="B86" s="23"/>
      <c r="C86" s="103" t="s">
        <v>128</v>
      </c>
      <c r="D86" s="51" t="s">
        <v>129</v>
      </c>
      <c r="E86" s="105" t="s">
        <v>13</v>
      </c>
      <c r="F86" s="106">
        <v>1</v>
      </c>
      <c r="G86" s="107">
        <v>0</v>
      </c>
      <c r="H86" s="108">
        <f>F86*G86</f>
        <v>0</v>
      </c>
      <c r="I86" s="109"/>
      <c r="J86" s="110"/>
      <c r="K86" s="33"/>
    </row>
    <row r="87" spans="2:11" s="26" customFormat="1" ht="13.5" thickBot="1" x14ac:dyDescent="0.25">
      <c r="B87" s="23"/>
      <c r="C87" s="112"/>
      <c r="D87" s="59"/>
      <c r="E87" s="119"/>
      <c r="F87" s="114"/>
      <c r="G87" s="115"/>
      <c r="H87" s="116"/>
      <c r="I87" s="117"/>
      <c r="J87" s="118"/>
      <c r="K87" s="33"/>
    </row>
    <row r="88" spans="2:11" s="26" customFormat="1" ht="13.5" hidden="1" thickBot="1" x14ac:dyDescent="0.25">
      <c r="B88" s="23"/>
      <c r="C88" s="112"/>
      <c r="D88" s="59"/>
      <c r="E88" s="58"/>
      <c r="F88" s="81"/>
      <c r="G88" s="82"/>
      <c r="H88" s="116"/>
      <c r="I88" s="117"/>
      <c r="J88" s="118"/>
      <c r="K88" s="33"/>
    </row>
    <row r="89" spans="2:11" s="26" customFormat="1" ht="13.5" thickBot="1" x14ac:dyDescent="0.25">
      <c r="B89" s="23"/>
      <c r="C89" s="64" t="s">
        <v>130</v>
      </c>
      <c r="D89" s="44" t="s">
        <v>131</v>
      </c>
      <c r="E89" s="65"/>
      <c r="F89" s="65"/>
      <c r="G89" s="65"/>
      <c r="H89" s="66"/>
      <c r="I89" s="47">
        <f>SUM(H90:H90)</f>
        <v>0</v>
      </c>
      <c r="J89" s="48" t="e">
        <f>I89/I93</f>
        <v>#DIV/0!</v>
      </c>
      <c r="K89" s="33"/>
    </row>
    <row r="90" spans="2:11" s="26" customFormat="1" ht="26.25" customHeight="1" x14ac:dyDescent="0.2">
      <c r="B90" s="23"/>
      <c r="C90" s="74" t="s">
        <v>132</v>
      </c>
      <c r="D90" s="51" t="s">
        <v>133</v>
      </c>
      <c r="E90" s="92" t="s">
        <v>134</v>
      </c>
      <c r="F90" s="52">
        <v>3</v>
      </c>
      <c r="G90" s="70">
        <v>0</v>
      </c>
      <c r="H90" s="71">
        <f>F90*G90</f>
        <v>0</v>
      </c>
      <c r="I90" s="72"/>
      <c r="J90" s="73"/>
      <c r="K90" s="33"/>
    </row>
    <row r="91" spans="2:11" s="26" customFormat="1" ht="26.25" customHeight="1" x14ac:dyDescent="0.2">
      <c r="B91" s="23"/>
      <c r="C91" s="74" t="s">
        <v>135</v>
      </c>
      <c r="D91" s="51" t="s">
        <v>136</v>
      </c>
      <c r="E91" s="92" t="s">
        <v>66</v>
      </c>
      <c r="F91" s="52">
        <v>1</v>
      </c>
      <c r="G91" s="70">
        <v>0</v>
      </c>
      <c r="H91" s="71">
        <f>F91*G91</f>
        <v>0</v>
      </c>
      <c r="I91" s="72"/>
      <c r="J91" s="73"/>
      <c r="K91" s="33"/>
    </row>
    <row r="92" spans="2:11" s="26" customFormat="1" ht="13.5" thickBot="1" x14ac:dyDescent="0.25">
      <c r="B92" s="23"/>
      <c r="C92" s="80"/>
      <c r="D92" s="57"/>
      <c r="E92" s="91"/>
      <c r="F92" s="60"/>
      <c r="G92" s="61"/>
      <c r="H92" s="120"/>
      <c r="I92" s="83"/>
      <c r="J92" s="84"/>
      <c r="K92" s="33"/>
    </row>
    <row r="93" spans="2:11" s="26" customFormat="1" ht="23.25" customHeight="1" thickBot="1" x14ac:dyDescent="0.25">
      <c r="B93" s="23"/>
      <c r="C93" s="121" t="s">
        <v>137</v>
      </c>
      <c r="D93" s="122"/>
      <c r="E93" s="122"/>
      <c r="F93" s="122"/>
      <c r="G93" s="122"/>
      <c r="H93" s="123"/>
      <c r="I93" s="124">
        <f>SUM(H9:H90)</f>
        <v>0</v>
      </c>
      <c r="J93" s="125" t="e">
        <f>+SUM(J8:J90)</f>
        <v>#DIV/0!</v>
      </c>
      <c r="K93" s="33"/>
    </row>
    <row r="94" spans="2:11" s="26" customFormat="1" ht="16.5" thickBot="1" x14ac:dyDescent="0.25">
      <c r="B94" s="23"/>
      <c r="C94" s="126"/>
      <c r="D94" s="127"/>
      <c r="E94" s="126"/>
      <c r="F94" s="127"/>
      <c r="G94" s="126"/>
      <c r="H94" s="126"/>
      <c r="I94" s="128"/>
      <c r="J94" s="129"/>
      <c r="K94" s="33"/>
    </row>
    <row r="95" spans="2:11" s="139" customFormat="1" ht="13.5" thickBot="1" x14ac:dyDescent="0.25">
      <c r="B95" s="130"/>
      <c r="C95" s="131" t="s">
        <v>138</v>
      </c>
      <c r="D95" s="132" t="s">
        <v>137</v>
      </c>
      <c r="E95" s="133"/>
      <c r="F95" s="134"/>
      <c r="G95" s="133"/>
      <c r="H95" s="135"/>
      <c r="I95" s="136">
        <f>+I93</f>
        <v>0</v>
      </c>
      <c r="J95" s="137"/>
      <c r="K95" s="138"/>
    </row>
    <row r="96" spans="2:11" s="139" customFormat="1" ht="13.5" thickBot="1" x14ac:dyDescent="0.25">
      <c r="B96" s="130"/>
      <c r="C96" s="140"/>
      <c r="D96" s="141" t="s">
        <v>139</v>
      </c>
      <c r="E96" s="142" t="s">
        <v>140</v>
      </c>
      <c r="F96" s="143"/>
      <c r="G96" s="144"/>
      <c r="H96" s="145"/>
      <c r="I96" s="146">
        <f>I95*F96%</f>
        <v>0</v>
      </c>
      <c r="J96" s="137"/>
      <c r="K96" s="138"/>
    </row>
    <row r="97" spans="2:11" s="139" customFormat="1" ht="13.5" thickBot="1" x14ac:dyDescent="0.25">
      <c r="B97" s="130"/>
      <c r="C97" s="131" t="s">
        <v>141</v>
      </c>
      <c r="D97" s="147" t="s">
        <v>142</v>
      </c>
      <c r="E97" s="148"/>
      <c r="F97" s="148"/>
      <c r="G97" s="148"/>
      <c r="H97" s="148"/>
      <c r="I97" s="136">
        <f>SUM(I95:I96)</f>
        <v>0</v>
      </c>
      <c r="J97" s="137"/>
      <c r="K97" s="138"/>
    </row>
    <row r="98" spans="2:11" s="139" customFormat="1" ht="13.5" thickBot="1" x14ac:dyDescent="0.25">
      <c r="B98" s="130"/>
      <c r="C98" s="140"/>
      <c r="D98" s="141" t="s">
        <v>143</v>
      </c>
      <c r="E98" s="149" t="s">
        <v>140</v>
      </c>
      <c r="F98" s="150"/>
      <c r="G98" s="151"/>
      <c r="H98" s="152"/>
      <c r="I98" s="153">
        <f>I97*F98%</f>
        <v>0</v>
      </c>
      <c r="J98" s="137"/>
      <c r="K98" s="138"/>
    </row>
    <row r="99" spans="2:11" s="139" customFormat="1" ht="13.5" customHeight="1" thickBot="1" x14ac:dyDescent="0.25">
      <c r="B99" s="130"/>
      <c r="C99" s="140"/>
      <c r="D99" s="154" t="s">
        <v>144</v>
      </c>
      <c r="E99" s="155" t="s">
        <v>140</v>
      </c>
      <c r="F99" s="156"/>
      <c r="G99" s="157"/>
      <c r="H99" s="158"/>
      <c r="I99" s="159">
        <f>I97*F99%</f>
        <v>0</v>
      </c>
      <c r="J99" s="137"/>
      <c r="K99" s="138"/>
    </row>
    <row r="100" spans="2:11" s="139" customFormat="1" ht="13.5" customHeight="1" thickBot="1" x14ac:dyDescent="0.25">
      <c r="B100" s="130"/>
      <c r="C100" s="131" t="s">
        <v>145</v>
      </c>
      <c r="D100" s="147"/>
      <c r="E100" s="160"/>
      <c r="F100" s="160"/>
      <c r="G100" s="161"/>
      <c r="H100" s="162"/>
      <c r="I100" s="136">
        <f>SUM(I97:I99)</f>
        <v>0</v>
      </c>
      <c r="J100" s="137"/>
      <c r="K100" s="138"/>
    </row>
    <row r="101" spans="2:11" s="139" customFormat="1" ht="13.5" thickBot="1" x14ac:dyDescent="0.25">
      <c r="B101" s="130"/>
      <c r="C101" s="163"/>
      <c r="D101" s="164" t="s">
        <v>146</v>
      </c>
      <c r="E101" s="155" t="s">
        <v>140</v>
      </c>
      <c r="F101" s="165"/>
      <c r="G101" s="166"/>
      <c r="H101" s="167"/>
      <c r="I101" s="168">
        <f>I100*F101%</f>
        <v>0</v>
      </c>
      <c r="J101" s="137"/>
      <c r="K101" s="138"/>
    </row>
    <row r="102" spans="2:11" s="139" customFormat="1" ht="13.5" thickBot="1" x14ac:dyDescent="0.25">
      <c r="B102" s="130"/>
      <c r="C102" s="131" t="s">
        <v>147</v>
      </c>
      <c r="D102" s="147" t="s">
        <v>148</v>
      </c>
      <c r="E102" s="160"/>
      <c r="F102" s="160"/>
      <c r="G102" s="169"/>
      <c r="H102" s="170"/>
      <c r="I102" s="171">
        <f>SUM(I100+I101)</f>
        <v>0</v>
      </c>
      <c r="J102" s="137"/>
      <c r="K102" s="138"/>
    </row>
    <row r="103" spans="2:11" s="139" customFormat="1" ht="13.5" thickBot="1" x14ac:dyDescent="0.25">
      <c r="B103" s="130"/>
      <c r="C103" s="137"/>
      <c r="D103" s="172"/>
      <c r="E103" s="137"/>
      <c r="F103" s="137"/>
      <c r="G103" s="173"/>
      <c r="H103" s="173"/>
      <c r="I103" s="174"/>
      <c r="J103" s="137"/>
      <c r="K103" s="138"/>
    </row>
    <row r="104" spans="2:11" s="139" customFormat="1" ht="13.5" thickBot="1" x14ac:dyDescent="0.25">
      <c r="B104" s="130"/>
      <c r="C104" s="137"/>
      <c r="D104" s="147" t="s">
        <v>149</v>
      </c>
      <c r="E104" s="148"/>
      <c r="F104" s="148"/>
      <c r="G104" s="148"/>
      <c r="H104" s="175"/>
      <c r="I104" s="176" t="e">
        <f>I102/I93</f>
        <v>#DIV/0!</v>
      </c>
      <c r="J104" s="137"/>
      <c r="K104" s="138"/>
    </row>
    <row r="105" spans="2:11" s="139" customFormat="1" ht="13.5" thickBot="1" x14ac:dyDescent="0.25">
      <c r="B105" s="130"/>
      <c r="C105" s="177"/>
      <c r="D105" s="177"/>
      <c r="E105" s="178"/>
      <c r="F105" s="178"/>
      <c r="G105" s="178"/>
      <c r="H105" s="178"/>
      <c r="I105" s="178"/>
      <c r="J105" s="177"/>
      <c r="K105" s="179"/>
    </row>
    <row r="106" spans="2:11" s="139" customFormat="1" ht="13.5" thickBot="1" x14ac:dyDescent="0.25">
      <c r="B106" s="130"/>
      <c r="C106" s="180">
        <v>13</v>
      </c>
      <c r="D106" s="181" t="s">
        <v>150</v>
      </c>
      <c r="E106" s="182"/>
      <c r="F106" s="182"/>
      <c r="G106" s="182"/>
      <c r="H106" s="183"/>
      <c r="I106" s="47">
        <f>SUM(H107:H109)</f>
        <v>0</v>
      </c>
      <c r="J106" s="184"/>
      <c r="K106" s="138"/>
    </row>
    <row r="107" spans="2:11" s="139" customFormat="1" x14ac:dyDescent="0.2">
      <c r="B107" s="130"/>
      <c r="C107" s="185" t="s">
        <v>151</v>
      </c>
      <c r="D107" s="186" t="s">
        <v>152</v>
      </c>
      <c r="E107" s="187" t="s">
        <v>134</v>
      </c>
      <c r="F107" s="188">
        <v>3</v>
      </c>
      <c r="G107" s="189">
        <v>0</v>
      </c>
      <c r="H107" s="190">
        <f>F107*G107</f>
        <v>0</v>
      </c>
      <c r="I107" s="191"/>
      <c r="J107" s="137"/>
      <c r="K107" s="138"/>
    </row>
    <row r="108" spans="2:11" s="139" customFormat="1" x14ac:dyDescent="0.2">
      <c r="B108" s="130"/>
      <c r="C108" s="185" t="s">
        <v>153</v>
      </c>
      <c r="D108" s="186" t="s">
        <v>154</v>
      </c>
      <c r="E108" s="192" t="s">
        <v>134</v>
      </c>
      <c r="F108" s="193">
        <v>3</v>
      </c>
      <c r="G108" s="194">
        <v>0</v>
      </c>
      <c r="H108" s="195">
        <f>F108*G108</f>
        <v>0</v>
      </c>
      <c r="I108" s="191"/>
      <c r="J108" s="137"/>
      <c r="K108" s="138"/>
    </row>
    <row r="109" spans="2:11" s="139" customFormat="1" x14ac:dyDescent="0.2">
      <c r="B109" s="130"/>
      <c r="C109" s="185" t="s">
        <v>155</v>
      </c>
      <c r="D109" s="186" t="s">
        <v>156</v>
      </c>
      <c r="E109" s="196" t="s">
        <v>134</v>
      </c>
      <c r="F109" s="197">
        <v>3</v>
      </c>
      <c r="G109" s="198">
        <v>0</v>
      </c>
      <c r="H109" s="199">
        <f>F109*G109</f>
        <v>0</v>
      </c>
      <c r="I109" s="191"/>
      <c r="J109" s="137"/>
      <c r="K109" s="138"/>
    </row>
    <row r="110" spans="2:11" s="139" customFormat="1" ht="13.5" thickBot="1" x14ac:dyDescent="0.25">
      <c r="B110" s="130"/>
      <c r="C110" s="200"/>
      <c r="D110" s="201"/>
      <c r="E110" s="202"/>
      <c r="F110" s="203"/>
      <c r="G110" s="200"/>
      <c r="H110" s="173"/>
      <c r="I110" s="204"/>
      <c r="J110" s="204"/>
      <c r="K110" s="179"/>
    </row>
    <row r="111" spans="2:11" s="139" customFormat="1" ht="23.25" customHeight="1" thickBot="1" x14ac:dyDescent="0.25">
      <c r="B111" s="205"/>
      <c r="C111" s="206" t="s">
        <v>157</v>
      </c>
      <c r="D111" s="207"/>
      <c r="E111" s="207"/>
      <c r="F111" s="207"/>
      <c r="G111" s="207"/>
      <c r="H111" s="208"/>
      <c r="I111" s="209">
        <f>I102+I106</f>
        <v>0</v>
      </c>
      <c r="J111" s="210"/>
      <c r="K111" s="179"/>
    </row>
    <row r="112" spans="2:11" s="139" customFormat="1" ht="13.5" thickBot="1" x14ac:dyDescent="0.25">
      <c r="B112" s="211"/>
      <c r="C112" s="212"/>
      <c r="D112" s="213"/>
      <c r="E112" s="212"/>
      <c r="F112" s="213"/>
      <c r="G112" s="212"/>
      <c r="H112" s="214"/>
      <c r="I112" s="215"/>
      <c r="J112" s="215"/>
      <c r="K112" s="216"/>
    </row>
    <row r="113" spans="3:11" s="26" customFormat="1" x14ac:dyDescent="0.2">
      <c r="C113" s="217"/>
      <c r="D113" s="218"/>
      <c r="E113" s="217"/>
      <c r="F113" s="218"/>
      <c r="G113" s="217"/>
      <c r="H113" s="128"/>
      <c r="I113" s="219"/>
      <c r="J113" s="219"/>
      <c r="K113" s="80"/>
    </row>
    <row r="114" spans="3:11" s="26" customFormat="1" x14ac:dyDescent="0.2">
      <c r="C114" s="217"/>
      <c r="D114" s="218"/>
      <c r="E114" s="217"/>
      <c r="F114" s="218"/>
      <c r="G114" s="217"/>
      <c r="H114" s="128"/>
      <c r="I114" s="219"/>
      <c r="J114" s="219"/>
      <c r="K114" s="80" t="s">
        <v>158</v>
      </c>
    </row>
    <row r="115" spans="3:11" s="26" customFormat="1" ht="13.5" hidden="1" thickBot="1" x14ac:dyDescent="0.25">
      <c r="C115" s="220" t="s">
        <v>159</v>
      </c>
      <c r="D115" s="221"/>
      <c r="E115" s="221"/>
      <c r="F115" s="221"/>
      <c r="G115" s="221"/>
      <c r="H115" s="221"/>
      <c r="I115" s="221"/>
      <c r="J115" s="221"/>
      <c r="K115" s="80"/>
    </row>
    <row r="116" spans="3:11" s="26" customFormat="1" hidden="1" x14ac:dyDescent="0.2">
      <c r="C116" s="222"/>
      <c r="D116" s="222"/>
      <c r="E116" s="222"/>
      <c r="F116" s="222"/>
      <c r="G116" s="222"/>
      <c r="H116" s="222"/>
      <c r="I116" s="222"/>
      <c r="J116" s="222"/>
      <c r="K116" s="80"/>
    </row>
    <row r="117" spans="3:11" s="26" customFormat="1" ht="13.5" hidden="1" thickBot="1" x14ac:dyDescent="0.25">
      <c r="C117" s="223" t="s">
        <v>160</v>
      </c>
      <c r="D117" s="223"/>
      <c r="E117" s="223" t="s">
        <v>161</v>
      </c>
      <c r="F117" s="223"/>
      <c r="G117" s="223"/>
      <c r="H117" s="223"/>
      <c r="I117" s="223"/>
      <c r="J117" s="224" t="s">
        <v>162</v>
      </c>
      <c r="K117" s="80"/>
    </row>
    <row r="118" spans="3:11" s="26" customFormat="1" hidden="1" x14ac:dyDescent="0.2">
      <c r="C118" s="222"/>
      <c r="D118" s="222"/>
      <c r="E118" s="222"/>
      <c r="F118" s="222"/>
      <c r="G118" s="222"/>
      <c r="H118" s="222"/>
      <c r="I118" s="222"/>
      <c r="J118" s="222"/>
      <c r="K118" s="80"/>
    </row>
    <row r="119" spans="3:11" s="26" customFormat="1" hidden="1" x14ac:dyDescent="0.2">
      <c r="C119" s="225" t="s">
        <v>163</v>
      </c>
      <c r="D119" s="226"/>
      <c r="E119" s="227"/>
      <c r="F119" s="228"/>
      <c r="G119" s="228"/>
      <c r="H119" s="228"/>
      <c r="I119" s="229"/>
      <c r="J119" s="230"/>
      <c r="K119" s="80"/>
    </row>
    <row r="120" spans="3:11" s="26" customFormat="1" hidden="1" x14ac:dyDescent="0.2">
      <c r="C120" s="225" t="s">
        <v>16</v>
      </c>
      <c r="D120" s="226"/>
      <c r="E120" s="227"/>
      <c r="F120" s="231"/>
      <c r="G120" s="231"/>
      <c r="H120" s="231"/>
      <c r="I120" s="232"/>
      <c r="J120" s="230"/>
      <c r="K120" s="80"/>
    </row>
    <row r="121" spans="3:11" s="26" customFormat="1" hidden="1" x14ac:dyDescent="0.2">
      <c r="C121" s="225" t="s">
        <v>36</v>
      </c>
      <c r="D121" s="226"/>
      <c r="E121" s="227"/>
      <c r="F121" s="231"/>
      <c r="G121" s="231"/>
      <c r="H121" s="231"/>
      <c r="I121" s="232"/>
      <c r="J121" s="230"/>
      <c r="K121" s="80"/>
    </row>
    <row r="122" spans="3:11" s="26" customFormat="1" hidden="1" x14ac:dyDescent="0.2">
      <c r="C122" s="225" t="s">
        <v>48</v>
      </c>
      <c r="D122" s="226"/>
      <c r="E122" s="227"/>
      <c r="F122" s="231"/>
      <c r="G122" s="231"/>
      <c r="H122" s="231"/>
      <c r="I122" s="232"/>
      <c r="J122" s="230"/>
      <c r="K122" s="80"/>
    </row>
    <row r="123" spans="3:11" s="26" customFormat="1" hidden="1" x14ac:dyDescent="0.2">
      <c r="C123" s="225" t="s">
        <v>58</v>
      </c>
      <c r="D123" s="226"/>
      <c r="E123" s="227"/>
      <c r="F123" s="231"/>
      <c r="G123" s="231"/>
      <c r="H123" s="231"/>
      <c r="I123" s="232"/>
      <c r="J123" s="230"/>
      <c r="K123" s="80"/>
    </row>
    <row r="124" spans="3:11" s="26" customFormat="1" hidden="1" x14ac:dyDescent="0.2">
      <c r="C124" s="225" t="s">
        <v>86</v>
      </c>
      <c r="D124" s="226"/>
      <c r="E124" s="227"/>
      <c r="F124" s="231"/>
      <c r="G124" s="231"/>
      <c r="H124" s="231"/>
      <c r="I124" s="232"/>
      <c r="J124" s="230"/>
      <c r="K124" s="80"/>
    </row>
    <row r="125" spans="3:11" s="26" customFormat="1" hidden="1" x14ac:dyDescent="0.2">
      <c r="C125" s="225" t="s">
        <v>92</v>
      </c>
      <c r="D125" s="226"/>
      <c r="E125" s="227"/>
      <c r="F125" s="231"/>
      <c r="G125" s="231"/>
      <c r="H125" s="231"/>
      <c r="I125" s="232"/>
      <c r="J125" s="230"/>
      <c r="K125" s="80"/>
    </row>
    <row r="126" spans="3:11" s="26" customFormat="1" hidden="1" x14ac:dyDescent="0.2">
      <c r="C126" s="225" t="s">
        <v>102</v>
      </c>
      <c r="D126" s="226"/>
      <c r="E126" s="227"/>
      <c r="F126" s="231"/>
      <c r="G126" s="231"/>
      <c r="H126" s="231"/>
      <c r="I126" s="232"/>
      <c r="J126" s="230"/>
      <c r="K126" s="80"/>
    </row>
    <row r="127" spans="3:11" s="26" customFormat="1" hidden="1" x14ac:dyDescent="0.2">
      <c r="C127" s="225" t="s">
        <v>110</v>
      </c>
      <c r="D127" s="226"/>
      <c r="E127" s="227"/>
      <c r="F127" s="231"/>
      <c r="G127" s="231"/>
      <c r="H127" s="231"/>
      <c r="I127" s="232"/>
      <c r="J127" s="230"/>
      <c r="K127" s="80"/>
    </row>
    <row r="128" spans="3:11" s="26" customFormat="1" hidden="1" x14ac:dyDescent="0.2">
      <c r="C128" s="225" t="s">
        <v>120</v>
      </c>
      <c r="D128" s="226"/>
      <c r="E128" s="227"/>
      <c r="F128" s="231"/>
      <c r="G128" s="231"/>
      <c r="H128" s="231"/>
      <c r="I128" s="232"/>
      <c r="J128" s="230"/>
      <c r="K128" s="80"/>
    </row>
    <row r="129" spans="3:11" s="26" customFormat="1" hidden="1" x14ac:dyDescent="0.2">
      <c r="C129" s="225" t="s">
        <v>126</v>
      </c>
      <c r="D129" s="226"/>
      <c r="E129" s="227"/>
      <c r="F129" s="231"/>
      <c r="G129" s="231"/>
      <c r="H129" s="231"/>
      <c r="I129" s="232"/>
      <c r="J129" s="230"/>
      <c r="K129" s="80"/>
    </row>
    <row r="130" spans="3:11" s="26" customFormat="1" hidden="1" x14ac:dyDescent="0.2">
      <c r="C130" s="225" t="s">
        <v>130</v>
      </c>
      <c r="D130" s="226"/>
      <c r="E130" s="227"/>
      <c r="F130" s="231"/>
      <c r="G130" s="231"/>
      <c r="H130" s="231"/>
      <c r="I130" s="232"/>
      <c r="J130" s="230"/>
      <c r="K130" s="80"/>
    </row>
    <row r="131" spans="3:11" s="26" customFormat="1" hidden="1" x14ac:dyDescent="0.2">
      <c r="C131" s="225" t="s">
        <v>164</v>
      </c>
      <c r="D131" s="226"/>
      <c r="E131" s="227"/>
      <c r="F131" s="231"/>
      <c r="G131" s="231"/>
      <c r="H131" s="231"/>
      <c r="I131" s="232"/>
      <c r="J131" s="230"/>
      <c r="K131" s="80"/>
    </row>
    <row r="132" spans="3:11" s="26" customFormat="1" hidden="1" x14ac:dyDescent="0.2">
      <c r="C132" s="225" t="s">
        <v>165</v>
      </c>
      <c r="D132" s="226"/>
      <c r="E132" s="227"/>
      <c r="F132" s="231"/>
      <c r="G132" s="231"/>
      <c r="H132" s="231"/>
      <c r="I132" s="232"/>
      <c r="J132" s="230"/>
      <c r="K132" s="80"/>
    </row>
    <row r="133" spans="3:11" s="26" customFormat="1" hidden="1" x14ac:dyDescent="0.2">
      <c r="C133" s="225" t="s">
        <v>166</v>
      </c>
      <c r="D133" s="226"/>
      <c r="E133" s="227"/>
      <c r="F133" s="231"/>
      <c r="G133" s="231"/>
      <c r="H133" s="231"/>
      <c r="I133" s="232"/>
      <c r="J133" s="230"/>
      <c r="K133" s="80"/>
    </row>
    <row r="134" spans="3:11" s="26" customFormat="1" hidden="1" x14ac:dyDescent="0.2">
      <c r="C134" s="225" t="s">
        <v>167</v>
      </c>
      <c r="D134" s="226"/>
      <c r="E134" s="227"/>
      <c r="F134" s="231"/>
      <c r="G134" s="231"/>
      <c r="H134" s="231"/>
      <c r="I134" s="232"/>
      <c r="J134" s="230"/>
      <c r="K134" s="80"/>
    </row>
    <row r="135" spans="3:11" s="26" customFormat="1" hidden="1" x14ac:dyDescent="0.2">
      <c r="C135" s="225" t="s">
        <v>168</v>
      </c>
      <c r="D135" s="226"/>
      <c r="E135" s="227"/>
      <c r="F135" s="231"/>
      <c r="G135" s="231"/>
      <c r="H135" s="231"/>
      <c r="I135" s="232"/>
      <c r="J135" s="230"/>
      <c r="K135" s="80"/>
    </row>
    <row r="136" spans="3:11" s="26" customFormat="1" hidden="1" x14ac:dyDescent="0.2">
      <c r="C136" s="225" t="s">
        <v>169</v>
      </c>
      <c r="D136" s="226"/>
      <c r="E136" s="227"/>
      <c r="F136" s="231"/>
      <c r="G136" s="231"/>
      <c r="H136" s="231"/>
      <c r="I136" s="232"/>
      <c r="J136" s="230"/>
      <c r="K136" s="80"/>
    </row>
    <row r="137" spans="3:11" s="26" customFormat="1" hidden="1" x14ac:dyDescent="0.2">
      <c r="C137" s="225" t="s">
        <v>170</v>
      </c>
      <c r="D137" s="226"/>
      <c r="E137" s="227"/>
      <c r="F137" s="231"/>
      <c r="G137" s="231"/>
      <c r="H137" s="231"/>
      <c r="I137" s="232"/>
      <c r="J137" s="230"/>
      <c r="K137" s="80"/>
    </row>
    <row r="138" spans="3:11" s="26" customFormat="1" hidden="1" x14ac:dyDescent="0.2">
      <c r="C138" s="225" t="s">
        <v>171</v>
      </c>
      <c r="D138" s="226"/>
      <c r="E138" s="227"/>
      <c r="F138" s="231"/>
      <c r="G138" s="231"/>
      <c r="H138" s="231"/>
      <c r="I138" s="232"/>
      <c r="J138" s="230"/>
      <c r="K138" s="80"/>
    </row>
    <row r="139" spans="3:11" s="26" customFormat="1" hidden="1" x14ac:dyDescent="0.2">
      <c r="C139" s="225" t="s">
        <v>172</v>
      </c>
      <c r="D139" s="233"/>
      <c r="E139" s="234"/>
      <c r="F139" s="234"/>
      <c r="G139" s="234"/>
      <c r="H139" s="234"/>
      <c r="I139" s="234"/>
      <c r="J139" s="230"/>
      <c r="K139" s="80"/>
    </row>
    <row r="140" spans="3:11" s="26" customFormat="1" hidden="1" x14ac:dyDescent="0.2">
      <c r="C140" s="225" t="s">
        <v>173</v>
      </c>
      <c r="D140" s="233"/>
      <c r="E140" s="234"/>
      <c r="F140" s="234"/>
      <c r="G140" s="234"/>
      <c r="H140" s="234"/>
      <c r="I140" s="234"/>
      <c r="J140" s="230"/>
      <c r="K140" s="80"/>
    </row>
    <row r="141" spans="3:11" s="26" customFormat="1" hidden="1" x14ac:dyDescent="0.2">
      <c r="C141" s="235"/>
      <c r="D141" s="236"/>
      <c r="E141" s="237"/>
      <c r="F141" s="238"/>
      <c r="G141" s="238"/>
      <c r="H141" s="239"/>
      <c r="I141" s="240"/>
      <c r="J141" s="83"/>
      <c r="K141" s="80"/>
    </row>
    <row r="142" spans="3:11" s="26" customFormat="1" ht="13.5" hidden="1" thickBot="1" x14ac:dyDescent="0.25">
      <c r="C142" s="241"/>
      <c r="D142" s="242"/>
      <c r="E142" s="223" t="s">
        <v>174</v>
      </c>
      <c r="F142" s="223"/>
      <c r="G142" s="223"/>
      <c r="H142" s="223"/>
      <c r="I142" s="223"/>
      <c r="J142" s="243">
        <f>SUM(J119:J140)</f>
        <v>0</v>
      </c>
      <c r="K142" s="80"/>
    </row>
    <row r="143" spans="3:11" s="26" customFormat="1" hidden="1" x14ac:dyDescent="0.2">
      <c r="C143" s="244"/>
      <c r="D143" s="245"/>
      <c r="E143" s="246"/>
      <c r="F143" s="247"/>
      <c r="G143" s="247"/>
      <c r="H143" s="248"/>
      <c r="I143" s="249"/>
      <c r="J143" s="249"/>
      <c r="K143" s="80"/>
    </row>
    <row r="144" spans="3:11" s="26" customFormat="1" hidden="1" x14ac:dyDescent="0.2">
      <c r="C144" s="250" t="s">
        <v>169</v>
      </c>
      <c r="D144" s="245"/>
      <c r="E144" s="234"/>
      <c r="F144" s="234"/>
      <c r="G144" s="234"/>
      <c r="H144" s="234"/>
      <c r="I144" s="234"/>
      <c r="J144" s="251" t="e">
        <f>#REF!</f>
        <v>#REF!</v>
      </c>
      <c r="K144" s="80"/>
    </row>
    <row r="145" spans="3:11" s="26" customFormat="1" hidden="1" x14ac:dyDescent="0.2">
      <c r="C145" s="252"/>
      <c r="D145" s="253"/>
      <c r="E145" s="24"/>
      <c r="F145" s="24"/>
      <c r="G145" s="24"/>
      <c r="H145" s="24"/>
      <c r="I145" s="24"/>
      <c r="J145" s="24"/>
      <c r="K145" s="80"/>
    </row>
    <row r="146" spans="3:11" s="26" customFormat="1" ht="13.5" hidden="1" customHeight="1" x14ac:dyDescent="0.2">
      <c r="C146" s="254"/>
      <c r="D146" s="255"/>
      <c r="E146" s="223" t="s">
        <v>175</v>
      </c>
      <c r="F146" s="223"/>
      <c r="G146" s="223"/>
      <c r="H146" s="223"/>
      <c r="I146" s="223"/>
      <c r="J146" s="256" t="e">
        <f>J142+J144</f>
        <v>#REF!</v>
      </c>
      <c r="K146" s="80"/>
    </row>
    <row r="147" spans="3:11" s="26" customFormat="1" hidden="1" x14ac:dyDescent="0.2">
      <c r="C147" s="254"/>
      <c r="D147" s="255"/>
      <c r="E147" s="91"/>
      <c r="F147" s="257"/>
      <c r="G147" s="257"/>
      <c r="H147" s="82"/>
      <c r="I147" s="83"/>
      <c r="J147" s="83"/>
      <c r="K147" s="80"/>
    </row>
    <row r="148" spans="3:11" s="26" customFormat="1" hidden="1" x14ac:dyDescent="0.2">
      <c r="C148" s="253"/>
      <c r="D148" s="24"/>
      <c r="E148" s="258" t="s">
        <v>176</v>
      </c>
      <c r="F148" s="259"/>
      <c r="G148" s="260"/>
      <c r="H148" s="261" t="s">
        <v>25</v>
      </c>
      <c r="I148" s="262"/>
      <c r="J148" s="83"/>
      <c r="K148" s="80"/>
    </row>
    <row r="149" spans="3:11" s="26" customFormat="1" ht="13.5" hidden="1" thickBot="1" x14ac:dyDescent="0.25">
      <c r="C149" s="253"/>
      <c r="D149" s="24"/>
      <c r="E149" s="263" t="s">
        <v>177</v>
      </c>
      <c r="F149" s="264"/>
      <c r="G149" s="265"/>
      <c r="H149" s="266" t="s">
        <v>178</v>
      </c>
      <c r="I149" s="267"/>
      <c r="J149" s="83"/>
      <c r="K149" s="80"/>
    </row>
    <row r="150" spans="3:11" s="26" customFormat="1" hidden="1" x14ac:dyDescent="0.2">
      <c r="C150" s="253"/>
      <c r="D150" s="24"/>
      <c r="E150" s="24"/>
      <c r="F150" s="24"/>
      <c r="G150" s="24"/>
      <c r="H150" s="24"/>
      <c r="I150" s="24"/>
      <c r="J150" s="83"/>
      <c r="K150" s="80"/>
    </row>
    <row r="151" spans="3:11" s="26" customFormat="1" ht="13.5" hidden="1" thickBot="1" x14ac:dyDescent="0.25">
      <c r="C151" s="220" t="s">
        <v>179</v>
      </c>
      <c r="D151" s="268"/>
      <c r="E151" s="268"/>
      <c r="F151" s="268"/>
      <c r="G151" s="268"/>
      <c r="H151" s="268"/>
      <c r="I151" s="268"/>
      <c r="J151" s="268"/>
      <c r="K151" s="80"/>
    </row>
    <row r="152" spans="3:11" s="26" customFormat="1" hidden="1" x14ac:dyDescent="0.2">
      <c r="C152" s="269"/>
      <c r="D152" s="269"/>
      <c r="E152" s="269"/>
      <c r="F152" s="269"/>
      <c r="G152" s="269"/>
      <c r="H152" s="269"/>
      <c r="I152" s="269"/>
      <c r="J152" s="269"/>
      <c r="K152" s="80"/>
    </row>
    <row r="153" spans="3:11" s="26" customFormat="1" hidden="1" x14ac:dyDescent="0.2">
      <c r="C153" s="270" t="s">
        <v>180</v>
      </c>
      <c r="D153" s="270"/>
      <c r="E153" s="270"/>
      <c r="F153" s="270"/>
      <c r="G153" s="270"/>
      <c r="H153" s="270"/>
      <c r="I153" s="270"/>
      <c r="J153" s="270"/>
      <c r="K153" s="80"/>
    </row>
    <row r="154" spans="3:11" s="26" customFormat="1" hidden="1" x14ac:dyDescent="0.2">
      <c r="C154" s="271" t="s">
        <v>181</v>
      </c>
      <c r="D154" s="272"/>
      <c r="E154" s="272"/>
      <c r="F154" s="272"/>
      <c r="G154" s="272"/>
      <c r="H154" s="273"/>
      <c r="I154" s="273"/>
      <c r="J154" s="273"/>
      <c r="K154" s="80"/>
    </row>
    <row r="155" spans="3:11" s="26" customFormat="1" hidden="1" x14ac:dyDescent="0.2">
      <c r="C155" s="270"/>
      <c r="D155" s="270"/>
      <c r="E155" s="270"/>
      <c r="F155" s="270"/>
      <c r="G155" s="270"/>
      <c r="H155" s="270"/>
      <c r="I155" s="270"/>
      <c r="J155" s="270"/>
      <c r="K155" s="80"/>
    </row>
    <row r="156" spans="3:11" s="26" customFormat="1" hidden="1" x14ac:dyDescent="0.2">
      <c r="C156" s="270" t="s">
        <v>182</v>
      </c>
      <c r="D156" s="270"/>
      <c r="E156" s="270"/>
      <c r="F156" s="270"/>
      <c r="G156" s="270"/>
      <c r="H156" s="270"/>
      <c r="I156" s="270"/>
      <c r="J156" s="270"/>
      <c r="K156" s="80"/>
    </row>
    <row r="157" spans="3:11" s="26" customFormat="1" hidden="1" x14ac:dyDescent="0.2">
      <c r="C157" s="271" t="s">
        <v>183</v>
      </c>
      <c r="D157" s="272"/>
      <c r="E157" s="272"/>
      <c r="F157" s="272"/>
      <c r="G157" s="272"/>
      <c r="H157" s="273"/>
      <c r="I157" s="273"/>
      <c r="J157" s="273"/>
      <c r="K157" s="80"/>
    </row>
    <row r="158" spans="3:11" s="26" customFormat="1" hidden="1" x14ac:dyDescent="0.2">
      <c r="C158" s="222"/>
      <c r="D158" s="222"/>
      <c r="E158" s="222"/>
      <c r="F158" s="222"/>
      <c r="G158" s="222"/>
      <c r="H158" s="222"/>
      <c r="I158" s="222"/>
      <c r="J158" s="222"/>
      <c r="K158" s="80"/>
    </row>
    <row r="159" spans="3:11" s="26" customFormat="1" x14ac:dyDescent="0.2">
      <c r="C159" s="257"/>
      <c r="D159" s="274"/>
      <c r="E159" s="91"/>
      <c r="F159" s="257"/>
      <c r="G159" s="257"/>
      <c r="H159" s="82"/>
      <c r="I159" s="83"/>
      <c r="J159" s="83"/>
      <c r="K159" s="80"/>
    </row>
    <row r="160" spans="3:11" s="26" customFormat="1" x14ac:dyDescent="0.2">
      <c r="C160" s="257"/>
      <c r="D160" s="274"/>
      <c r="E160" s="91"/>
      <c r="F160" s="257"/>
      <c r="G160" s="257"/>
      <c r="H160" s="82"/>
      <c r="I160" s="83"/>
      <c r="J160" s="83"/>
      <c r="K160" s="80"/>
    </row>
    <row r="161" spans="3:11" s="26" customFormat="1" x14ac:dyDescent="0.2">
      <c r="C161" s="257"/>
      <c r="D161" s="274"/>
      <c r="E161" s="91"/>
      <c r="F161" s="257"/>
      <c r="G161" s="257"/>
      <c r="H161" s="82"/>
      <c r="I161" s="83"/>
      <c r="J161" s="83"/>
      <c r="K161" s="80"/>
    </row>
  </sheetData>
  <mergeCells count="76">
    <mergeCell ref="C155:J155"/>
    <mergeCell ref="C156:J156"/>
    <mergeCell ref="C157:J157"/>
    <mergeCell ref="C158:J158"/>
    <mergeCell ref="C150:D150"/>
    <mergeCell ref="E150:I150"/>
    <mergeCell ref="C151:J151"/>
    <mergeCell ref="C152:J152"/>
    <mergeCell ref="C153:J153"/>
    <mergeCell ref="C154:J154"/>
    <mergeCell ref="C145:J145"/>
    <mergeCell ref="E146:I146"/>
    <mergeCell ref="C148:D148"/>
    <mergeCell ref="E148:G148"/>
    <mergeCell ref="C149:D149"/>
    <mergeCell ref="E149:G149"/>
    <mergeCell ref="E138:I138"/>
    <mergeCell ref="E139:I139"/>
    <mergeCell ref="E140:I140"/>
    <mergeCell ref="C142:D142"/>
    <mergeCell ref="E142:I142"/>
    <mergeCell ref="E144:I144"/>
    <mergeCell ref="E132:I132"/>
    <mergeCell ref="E133:I133"/>
    <mergeCell ref="E134:I134"/>
    <mergeCell ref="E135:I135"/>
    <mergeCell ref="E136:I136"/>
    <mergeCell ref="E137:I137"/>
    <mergeCell ref="E126:I126"/>
    <mergeCell ref="E127:I127"/>
    <mergeCell ref="E128:I128"/>
    <mergeCell ref="E129:I129"/>
    <mergeCell ref="E130:I130"/>
    <mergeCell ref="E131:I131"/>
    <mergeCell ref="E120:I120"/>
    <mergeCell ref="E121:I121"/>
    <mergeCell ref="E122:I122"/>
    <mergeCell ref="E123:I123"/>
    <mergeCell ref="E124:I124"/>
    <mergeCell ref="E125:I125"/>
    <mergeCell ref="C115:J115"/>
    <mergeCell ref="C116:J116"/>
    <mergeCell ref="C117:D117"/>
    <mergeCell ref="E117:I117"/>
    <mergeCell ref="C118:J118"/>
    <mergeCell ref="E119:I119"/>
    <mergeCell ref="D102:H102"/>
    <mergeCell ref="D104:H104"/>
    <mergeCell ref="C105:J105"/>
    <mergeCell ref="D106:H106"/>
    <mergeCell ref="C111:H111"/>
    <mergeCell ref="I111:J111"/>
    <mergeCell ref="G96:H96"/>
    <mergeCell ref="D97:H97"/>
    <mergeCell ref="G98:H98"/>
    <mergeCell ref="G99:H99"/>
    <mergeCell ref="D100:G100"/>
    <mergeCell ref="G101:H101"/>
    <mergeCell ref="D69:H69"/>
    <mergeCell ref="D74:H74"/>
    <mergeCell ref="D81:H81"/>
    <mergeCell ref="D85:H85"/>
    <mergeCell ref="D89:H89"/>
    <mergeCell ref="C93:H93"/>
    <mergeCell ref="D13:H13"/>
    <mergeCell ref="D23:H23"/>
    <mergeCell ref="D33:H33"/>
    <mergeCell ref="D44:H44"/>
    <mergeCell ref="D59:H59"/>
    <mergeCell ref="D63:H63"/>
    <mergeCell ref="B2:K2"/>
    <mergeCell ref="B3:I3"/>
    <mergeCell ref="B4:K4"/>
    <mergeCell ref="B5:K5"/>
    <mergeCell ref="C6:J6"/>
    <mergeCell ref="D9:H9"/>
  </mergeCells>
  <dataValidations count="1">
    <dataValidation type="list" allowBlank="1" showInputMessage="1" showErrorMessage="1" sqref="E87">
      <formula1>#REF!</formula1>
    </dataValidation>
  </dataValidations>
  <printOptions horizontalCentered="1"/>
  <pageMargins left="0.25" right="0.25" top="0.75" bottom="0.75" header="0.3" footer="0.3"/>
  <pageSetup paperSize="9" scale="39" fitToWidth="0" orientation="portrait" r:id="rId1"/>
  <rowBreaks count="1" manualBreakCount="1">
    <brk id="62" min="1" max="1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18137AE9B5134C8EFFCFD94E744A0F" ma:contentTypeVersion="21" ma:contentTypeDescription="Crear nuevo documento." ma:contentTypeScope="" ma:versionID="4c3748661c487a6d752082e5a7a547c0">
  <xsd:schema xmlns:xsd="http://www.w3.org/2001/XMLSchema" xmlns:xs="http://www.w3.org/2001/XMLSchema" xmlns:p="http://schemas.microsoft.com/office/2006/metadata/properties" xmlns:ns2="1a1f9682-453d-48ea-9f13-a1d25daa645e" xmlns:ns3="24776c6a-27a2-4208-9cd3-8d3f386b5eaf" targetNamespace="http://schemas.microsoft.com/office/2006/metadata/properties" ma:root="true" ma:fieldsID="446c2446a25114b552d8469e4ab0145d" ns2:_="" ns3:_="">
    <xsd:import namespace="1a1f9682-453d-48ea-9f13-a1d25daa645e"/>
    <xsd:import namespace="24776c6a-27a2-4208-9cd3-8d3f386b5ea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Proveedor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f9682-453d-48ea-9f13-a1d25daa64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5ce13982-e8e0-4019-b057-4b052d74ff0e}" ma:internalName="TaxCatchAll" ma:showField="CatchAllData" ma:web="1a1f9682-453d-48ea-9f13-a1d25daa64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76c6a-27a2-4208-9cd3-8d3f386b5eaf" elementFormDefault="qualified">
    <xsd:import namespace="http://schemas.microsoft.com/office/2006/documentManagement/types"/>
    <xsd:import namespace="http://schemas.microsoft.com/office/infopath/2007/PartnerControls"/>
    <xsd:element name="Proveedor" ma:index="10" nillable="true" ma:displayName="Proveedor" ma:internalName="Proveedor">
      <xsd:simpleType>
        <xsd:restriction base="dms:Text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580988-D41D-49D0-ADA6-DB5C4EE3DFE8}"/>
</file>

<file path=customXml/itemProps2.xml><?xml version="1.0" encoding="utf-8"?>
<ds:datastoreItem xmlns:ds="http://schemas.openxmlformats.org/officeDocument/2006/customXml" ds:itemID="{24C0543D-7787-46B6-AE4E-A171A4431E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Planilla de computo</vt:lpstr>
      <vt:lpstr>'Planilla de computo'!Área_de_impresión</vt:lpstr>
      <vt:lpstr>'Planilla de computo'!Títulos_a_imprimir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Forcinito</dc:creator>
  <cp:lastModifiedBy>Matias Forcinito</cp:lastModifiedBy>
  <dcterms:created xsi:type="dcterms:W3CDTF">2023-08-11T16:36:26Z</dcterms:created>
  <dcterms:modified xsi:type="dcterms:W3CDTF">2023-08-11T16:37:05Z</dcterms:modified>
</cp:coreProperties>
</file>