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rolon\Downloads\"/>
    </mc:Choice>
  </mc:AlternateContent>
  <bookViews>
    <workbookView xWindow="0" yWindow="0" windowWidth="19200" windowHeight="6930" tabRatio="610"/>
  </bookViews>
  <sheets>
    <sheet name="CYP" sheetId="16" r:id="rId1"/>
    <sheet name="ANALIS DE PRECIOS" sheetId="18" r:id="rId2"/>
    <sheet name="CR" sheetId="19" r:id="rId3"/>
    <sheet name="Hoja1" sheetId="1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>#REF!</definedName>
    <definedName name="\b">#REF!</definedName>
    <definedName name="\c">#REF!</definedName>
    <definedName name="\CC01">#REF!</definedName>
    <definedName name="\CC02">#REF!</definedName>
    <definedName name="\CC03">#REF!</definedName>
    <definedName name="\CC04">#REF!</definedName>
    <definedName name="\CC05">#REF!</definedName>
    <definedName name="\CC06">#REF!</definedName>
    <definedName name="\CC07">#REF!</definedName>
    <definedName name="\CC08">#REF!</definedName>
    <definedName name="\CC09">#REF!</definedName>
    <definedName name="\CC10">#REF!</definedName>
    <definedName name="\CC11">#REF!</definedName>
    <definedName name="\CC12">#REF!</definedName>
    <definedName name="\d">#REF!</definedName>
    <definedName name="\e">#REF!</definedName>
    <definedName name="\f">#REF!</definedName>
    <definedName name="\IC01">#REF!</definedName>
    <definedName name="\IC02">#REF!</definedName>
    <definedName name="\IC03">#REF!</definedName>
    <definedName name="\IC04">#REF!</definedName>
    <definedName name="\IC05">#REF!</definedName>
    <definedName name="\IC06">#REF!</definedName>
    <definedName name="\IC07">#REF!</definedName>
    <definedName name="\IC08">#REF!</definedName>
    <definedName name="\IC09">#REF!</definedName>
    <definedName name="\IC10">#REF!</definedName>
    <definedName name="\IC11">#REF!</definedName>
    <definedName name="\IC12">#REF!</definedName>
    <definedName name="____________________________________________________________________________________vol124" hidden="1">[1]A!#REF!</definedName>
    <definedName name="__________________________________________________________________________________vol124" hidden="1">[1]A!#REF!</definedName>
    <definedName name="_________________________________________________________________________________vol124" hidden="1">[1]A!#REF!</definedName>
    <definedName name="_______________________________________________________________________________vol124" hidden="1">[1]A!#REF!</definedName>
    <definedName name="_____________________________________________________________________________vol124" hidden="1">[1]A!#REF!</definedName>
    <definedName name="____________________________________________________________________________vol124" hidden="1">[1]A!#REF!</definedName>
    <definedName name="__________________________________________________________________________vol124" hidden="1">[1]A!#REF!</definedName>
    <definedName name="_______________________________________________________________________vol124" hidden="1">[1]A!#REF!</definedName>
    <definedName name="____________________________________________________________________vol124" hidden="1">[1]A!#REF!</definedName>
    <definedName name="__________________________________________________________________vol124" hidden="1">[1]A!#REF!</definedName>
    <definedName name="_________________________________________________________________vol124" hidden="1">[1]A!#REF!</definedName>
    <definedName name="________________________________________________________________vol124" hidden="1">[1]A!#REF!</definedName>
    <definedName name="_______________________________________________________________vol124" hidden="1">[1]A!#REF!</definedName>
    <definedName name="____________________________________________________________vol124" hidden="1">[1]A!#REF!</definedName>
    <definedName name="__________________________________________________________vol124" hidden="1">[1]A!#REF!</definedName>
    <definedName name="________________________________________________________vol124" hidden="1">[1]A!#REF!</definedName>
    <definedName name="_______________________________________________________vol124" hidden="1">[1]A!#REF!</definedName>
    <definedName name="______________________________________________________vol124" hidden="1">[1]A!#REF!</definedName>
    <definedName name="____________________________________________________vol124" hidden="1">[1]A!#REF!</definedName>
    <definedName name="___________________________________________________vol124" hidden="1">[1]A!#REF!</definedName>
    <definedName name="__________________________________________________vol124" hidden="1">[1]A!#REF!</definedName>
    <definedName name="_________________________________________________vol124" hidden="1">[1]A!#REF!</definedName>
    <definedName name="________________________________________________vol124" hidden="1">[1]A!#REF!</definedName>
    <definedName name="_______________________________________________vol124" hidden="1">[1]A!#REF!</definedName>
    <definedName name="______________________________________________vol124" hidden="1">[1]A!#REF!</definedName>
    <definedName name="_____________________________________________vol124" hidden="1">[1]A!#REF!</definedName>
    <definedName name="____________________________________________vol124" hidden="1">[1]A!#REF!</definedName>
    <definedName name="___________________________________________vol124" hidden="1">[1]A!#REF!</definedName>
    <definedName name="_________________________________________vol124" hidden="1">[1]A!#REF!</definedName>
    <definedName name="_______________________________________vol124" hidden="1">[1]A!#REF!</definedName>
    <definedName name="______________________________________vol124" hidden="1">[1]A!#REF!</definedName>
    <definedName name="_____________________________________vol124" hidden="1">[1]A!#REF!</definedName>
    <definedName name="___________________________________vol124" hidden="1">[1]A!#REF!</definedName>
    <definedName name="_________________________________vol124" hidden="1">[1]A!#REF!</definedName>
    <definedName name="_______________________________vol124" hidden="1">[1]A!#REF!</definedName>
    <definedName name="_____________________________vol124" hidden="1">[1]A!#REF!</definedName>
    <definedName name="____________________________vol124" hidden="1">[1]A!#REF!</definedName>
    <definedName name="___________________________vol124" hidden="1">[1]A!#REF!</definedName>
    <definedName name="__________________________vol124" hidden="1">[1]A!#REF!</definedName>
    <definedName name="_________________________vol124" hidden="1">[1]A!#REF!</definedName>
    <definedName name="________________________vol124" hidden="1">[1]A!#REF!</definedName>
    <definedName name="_______________________vol124" hidden="1">[1]A!#REF!</definedName>
    <definedName name="_____________________vol124" hidden="1">[1]A!#REF!</definedName>
    <definedName name="____________________vol124" hidden="1">[1]A!#REF!</definedName>
    <definedName name="___________________vol124" hidden="1">[1]A!#REF!</definedName>
    <definedName name="__________________vol124" hidden="1">[1]A!#REF!</definedName>
    <definedName name="_________________vol124" hidden="1">[1]A!#REF!</definedName>
    <definedName name="________________vol124" hidden="1">[1]A!#REF!</definedName>
    <definedName name="_______________vol124" hidden="1">[1]A!#REF!</definedName>
    <definedName name="______________vol124" hidden="1">[1]A!#REF!</definedName>
    <definedName name="_____________vol124" hidden="1">[1]A!#REF!</definedName>
    <definedName name="____________vol124" hidden="1">[1]A!#REF!</definedName>
    <definedName name="___________vol124" hidden="1">[1]A!#REF!</definedName>
    <definedName name="__________vol124" hidden="1">[1]A!#REF!</definedName>
    <definedName name="_________vol124" hidden="1">[1]A!#REF!</definedName>
    <definedName name="________vol124" hidden="1">[1]A!#REF!</definedName>
    <definedName name="_______vol124" hidden="1">[1]A!#REF!</definedName>
    <definedName name="______vol124" hidden="1">[1]A!#REF!</definedName>
    <definedName name="_____vol124" hidden="1">[1]A!#REF!</definedName>
    <definedName name="____vol124" hidden="1">[1]A!#REF!</definedName>
    <definedName name="___vol124" hidden="1">[1]A!#REF!</definedName>
    <definedName name="__1____123Graph_AGRAFICO_1" hidden="1">[1]A!#REF!</definedName>
    <definedName name="__10___123Graph_LBL_AGRAFICO_2" hidden="1">[1]A!#REF!</definedName>
    <definedName name="__11___123Graph_XGRAFICO_1" hidden="1">[1]A!#REF!</definedName>
    <definedName name="__12___123Graph_XGRAFICO_2" hidden="1">[1]A!#REF!</definedName>
    <definedName name="__123Graph_A" hidden="1">[1]A!#REF!</definedName>
    <definedName name="__123Graph_B" hidden="1">[2]COSTOMAT.XLS!#REF!</definedName>
    <definedName name="__123Graph_BGráfico1" hidden="1">[2]COSTOMAT.XLS!#REF!</definedName>
    <definedName name="__123Graph_BGráfico2" hidden="1">[2]COSTOMAT.XLS!#REF!</definedName>
    <definedName name="__123Graph_BGráfico3" hidden="1">[2]COSTOMAT.XLS!#REF!</definedName>
    <definedName name="__123Graph_BGráfico4" hidden="1">[2]COSTOMAT.XLS!#REF!</definedName>
    <definedName name="__123Graph_D" hidden="1">[2]COSTOMAT.XLS!#REF!</definedName>
    <definedName name="__123Graph_DGráfico1" hidden="1">[2]COSTOMAT.XLS!#REF!</definedName>
    <definedName name="__123Graph_DGráfico2" hidden="1">[2]COSTOMAT.XLS!#REF!</definedName>
    <definedName name="__123Graph_DGráfico3" hidden="1">[2]COSTOMAT.XLS!#REF!</definedName>
    <definedName name="__123Graph_DGráfico4" hidden="1">[2]COSTOMAT.XLS!#REF!</definedName>
    <definedName name="__123Graph_F" hidden="1">[2]COSTOMAT.XLS!#REF!</definedName>
    <definedName name="__123Graph_FGráfico1" hidden="1">[2]COSTOMAT.XLS!#REF!</definedName>
    <definedName name="__123Graph_FGráfico2" hidden="1">[2]COSTOMAT.XLS!#REF!</definedName>
    <definedName name="__123Graph_FGráfico3" hidden="1">[2]COSTOMAT.XLS!#REF!</definedName>
    <definedName name="__123Graph_FGráfico4" hidden="1">[2]COSTOMAT.XLS!#REF!</definedName>
    <definedName name="__123Graph_LBL_A" hidden="1">[1]A!#REF!</definedName>
    <definedName name="__123Graph_X" hidden="1">[1]A!#REF!</definedName>
    <definedName name="__13__123Graph_AGRAFICO_1" hidden="1">[1]A!#REF!</definedName>
    <definedName name="__14__123Graph_AGRAFICO_2" hidden="1">[1]A!#REF!</definedName>
    <definedName name="__15__123Graph_LBL_AGRAFICO_1" hidden="1">[1]A!#REF!</definedName>
    <definedName name="__16__123Graph_LBL_AGRAFICO_2" hidden="1">[1]A!#REF!</definedName>
    <definedName name="__17__123Graph_XGRAFICO_1" hidden="1">[1]A!#REF!</definedName>
    <definedName name="__18__123Graph_XGRAFICO_2" hidden="1">[1]A!#REF!</definedName>
    <definedName name="__2____123Graph_AGRAFICO_2" hidden="1">[1]A!#REF!</definedName>
    <definedName name="__3____123Graph_LBL_AGRAFICO_1" hidden="1">[1]A!#REF!</definedName>
    <definedName name="__4____123Graph_LBL_AGRAFICO_2" hidden="1">[1]A!#REF!</definedName>
    <definedName name="__5____123Graph_XGRAFICO_1" hidden="1">[1]A!#REF!</definedName>
    <definedName name="__6____123Graph_XGRAFICO_2" hidden="1">[1]A!#REF!</definedName>
    <definedName name="__7___123Graph_AGRAFICO_1" hidden="1">[1]A!#REF!</definedName>
    <definedName name="__8___123Graph_AGRAFICO_2" hidden="1">[1]A!#REF!</definedName>
    <definedName name="__9___123Graph_LBL_AGRAFICO_1" hidden="1">[1]A!#REF!</definedName>
    <definedName name="__vol124" hidden="1">[1]A!#REF!</definedName>
    <definedName name="_1____123Graph_AGRAFICO_1" hidden="1">[1]A!#REF!</definedName>
    <definedName name="_1__123Graph_AGRAFICO_1" hidden="1">[1]A!#REF!</definedName>
    <definedName name="_10_________________________________________________________________________________________________________________________123Graph_AGRAFICO_2" hidden="1">[1]A!#REF!</definedName>
    <definedName name="_10___123Graph_LBL_AGRAFICO_2" hidden="1">[1]A!#REF!</definedName>
    <definedName name="_10__123Graph_AGRAFICO_1" hidden="1">[1]A!#REF!</definedName>
    <definedName name="_10__123Graph_XGRAFICO_1" hidden="1">[1]A!#REF!</definedName>
    <definedName name="_100______________________________________________________________________________________________________________________123Graph_AGRAFICO_2" hidden="1">[1]A!#REF!</definedName>
    <definedName name="_1000________________________________________________________________________________________123Graph_AGRAFICO_2" hidden="1">[1]A!#REF!</definedName>
    <definedName name="_1005________________________________________________________________________________________123Graph_LBL_AGRAFICO_1" hidden="1">[1]A!#REF!</definedName>
    <definedName name="_1010________________________________________________________________________________________123Graph_LBL_AGRAFICO_2" hidden="1">[1]A!#REF!</definedName>
    <definedName name="_1015________________________________________________________________________________________123Graph_XGRAFICO_1" hidden="1">[1]A!#REF!</definedName>
    <definedName name="_1020________________________________________________________________________________________123Graph_XGRAFICO_2" hidden="1">[1]A!#REF!</definedName>
    <definedName name="_1025_______________________________________________________________________________________123Graph_AGRAFICO_1" hidden="1">[1]A!#REF!</definedName>
    <definedName name="_1030_______________________________________________________________________________________123Graph_AGRAFICO_2" hidden="1">[1]A!#REF!</definedName>
    <definedName name="_1035_______________________________________________________________________________________123Graph_LBL_AGRAFICO_1" hidden="1">[1]A!#REF!</definedName>
    <definedName name="_1040_______________________________________________________________________________________123Graph_LBL_AGRAFICO_2" hidden="1">[1]A!#REF!</definedName>
    <definedName name="_1045_______________________________________________________________________________________123Graph_XGRAFICO_1" hidden="1">[1]A!#REF!</definedName>
    <definedName name="_105______________________________________________________________________________________________________________________123Graph_LBL_AGRAFICO_1" hidden="1">[1]A!#REF!</definedName>
    <definedName name="_1050_______________________________________________________________________________________123Graph_XGRAFICO_2" hidden="1">[1]A!#REF!</definedName>
    <definedName name="_1055______________________________________________________________________________________123Graph_AGRAFICO_1" hidden="1">[1]A!#REF!</definedName>
    <definedName name="_1060______________________________________________________________________________________123Graph_AGRAFICO_2" hidden="1">[1]A!#REF!</definedName>
    <definedName name="_1065______________________________________________________________________________________123Graph_LBL_AGRAFICO_1" hidden="1">[1]A!#REF!</definedName>
    <definedName name="_1070______________________________________________________________________________________123Graph_LBL_AGRAFICO_2" hidden="1">[1]A!#REF!</definedName>
    <definedName name="_1075______________________________________________________________________________________123Graph_XGRAFICO_1" hidden="1">[1]A!#REF!</definedName>
    <definedName name="_1080______________________________________________________________________________________123Graph_XGRAFICO_2" hidden="1">[1]A!#REF!</definedName>
    <definedName name="_1085_____________________________________________________________________________________123Graph_AGRAFICO_1" hidden="1">[1]A!#REF!</definedName>
    <definedName name="_1090_____________________________________________________________________________________123Graph_AGRAFICO_2" hidden="1">[1]A!#REF!</definedName>
    <definedName name="_1095_____________________________________________________________________________________123Graph_LBL_AGRAFICO_1" hidden="1">[1]A!#REF!</definedName>
    <definedName name="_11___123Graph_XGRAFICO_1" hidden="1">[1]A!#REF!</definedName>
    <definedName name="_110______________________________________________________________________________________________________________________123Graph_LBL_AGRAFICO_2" hidden="1">[1]A!#REF!</definedName>
    <definedName name="_1100_____________________________________________________________________________________123Graph_LBL_AGRAFICO_2" hidden="1">[1]A!#REF!</definedName>
    <definedName name="_1105_____________________________________________________________________________________123Graph_XGRAFICO_1" hidden="1">[1]A!#REF!</definedName>
    <definedName name="_1110_____________________________________________________________________________________123Graph_XGRAFICO_2" hidden="1">[1]A!#REF!</definedName>
    <definedName name="_1115____________________________________________________________________________________123Graph_AGRAFICO_1" hidden="1">[1]A!#REF!</definedName>
    <definedName name="_1120____________________________________________________________________________________123Graph_AGRAFICO_2" hidden="1">[1]A!#REF!</definedName>
    <definedName name="_1125____________________________________________________________________________________123Graph_LBL_AGRAFICO_1" hidden="1">[1]A!#REF!</definedName>
    <definedName name="_1130____________________________________________________________________________________123Graph_LBL_AGRAFICO_2" hidden="1">[1]A!#REF!</definedName>
    <definedName name="_1135____________________________________________________________________________________123Graph_XGRAFICO_1" hidden="1">[1]A!#REF!</definedName>
    <definedName name="_1140____________________________________________________________________________________123Graph_XGRAFICO_2" hidden="1">[1]A!#REF!</definedName>
    <definedName name="_1145___________________________________________________________________________________123Graph_AGRAFICO_1" hidden="1">[1]A!#REF!</definedName>
    <definedName name="_115______________________________________________________________________________________________________________________123Graph_XGRAFICO_1" hidden="1">[1]A!#REF!</definedName>
    <definedName name="_1150___________________________________________________________________________________123Graph_AGRAFICO_2" hidden="1">[1]A!#REF!</definedName>
    <definedName name="_1155___________________________________________________________________________________123Graph_LBL_AGRAFICO_1" hidden="1">[1]A!#REF!</definedName>
    <definedName name="_1160___________________________________________________________________________________123Graph_LBL_AGRAFICO_2" hidden="1">[1]A!#REF!</definedName>
    <definedName name="_1165___________________________________________________________________________________123Graph_XGRAFICO_1" hidden="1">[1]A!#REF!</definedName>
    <definedName name="_1170___________________________________________________________________________________123Graph_XGRAFICO_2" hidden="1">[1]A!#REF!</definedName>
    <definedName name="_1175__________________________________________________________________________________123Graph_AGRAFICO_1" hidden="1">[1]A!#REF!</definedName>
    <definedName name="_1180__________________________________________________________________________________123Graph_AGRAFICO_2" hidden="1">[1]A!#REF!</definedName>
    <definedName name="_1185__________________________________________________________________________________123Graph_LBL_AGRAFICO_1" hidden="1">[1]A!#REF!</definedName>
    <definedName name="_1190__________________________________________________________________________________123Graph_LBL_AGRAFICO_2" hidden="1">[1]A!#REF!</definedName>
    <definedName name="_1195__________________________________________________________________________________123Graph_XGRAFICO_1" hidden="1">[1]A!#REF!</definedName>
    <definedName name="_12___123Graph_XGRAFICO_2" hidden="1">[1]A!#REF!</definedName>
    <definedName name="_12__123Graph_AGRAFICO_2" hidden="1">[1]A!#REF!</definedName>
    <definedName name="_12__123Graph_XGRAFICO_2" hidden="1">[1]A!#REF!</definedName>
    <definedName name="_120______________________________________________________________________________________________________________________123Graph_XGRAFICO_2" hidden="1">[1]A!#REF!</definedName>
    <definedName name="_1200__________________________________________________________________________________123Graph_XGRAFICO_2" hidden="1">[1]A!#REF!</definedName>
    <definedName name="_1205_________________________________________________________________________________123Graph_AGRAFICO_1" hidden="1">[1]A!#REF!</definedName>
    <definedName name="_1210_________________________________________________________________________________123Graph_AGRAFICO_2" hidden="1">[1]A!#REF!</definedName>
    <definedName name="_1215_________________________________________________________________________________123Graph_LBL_AGRAFICO_1" hidden="1">[1]A!#REF!</definedName>
    <definedName name="_1220_________________________________________________________________________________123Graph_LBL_AGRAFICO_2" hidden="1">[1]A!#REF!</definedName>
    <definedName name="_1225_________________________________________________________________________________123Graph_XGRAFICO_1" hidden="1">[1]A!#REF!</definedName>
    <definedName name="_1230_________________________________________________________________________________123Graph_XGRAFICO_2" hidden="1">[1]A!#REF!</definedName>
    <definedName name="_1235________________________________________________________________________________123Graph_AGRAFICO_1" hidden="1">[1]A!#REF!</definedName>
    <definedName name="_1240________________________________________________________________________________123Graph_AGRAFICO_2" hidden="1">[1]A!#REF!</definedName>
    <definedName name="_1245________________________________________________________________________________123Graph_LBL_AGRAFICO_1" hidden="1">[1]A!#REF!</definedName>
    <definedName name="_124Graph_DGráfico2" hidden="1">#REF!</definedName>
    <definedName name="_125_____________________________________________________________________________________________________________________123Graph_AGRAFICO_1" hidden="1">[1]A!#REF!</definedName>
    <definedName name="_1250________________________________________________________________________________123Graph_LBL_AGRAFICO_2" hidden="1">[1]A!#REF!</definedName>
    <definedName name="_1255________________________________________________________________________________123Graph_XGRAFICO_1" hidden="1">[1]A!#REF!</definedName>
    <definedName name="_1260________________________________________________________________________________123Graph_XGRAFICO_2" hidden="1">[1]A!#REF!</definedName>
    <definedName name="_1265_______________________________________________________________________________123Graph_AGRAFICO_1" hidden="1">[1]A!#REF!</definedName>
    <definedName name="_1270_______________________________________________________________________________123Graph_AGRAFICO_2" hidden="1">[1]A!#REF!</definedName>
    <definedName name="_1275_______________________________________________________________________________123Graph_LBL_AGRAFICO_1" hidden="1">[1]A!#REF!</definedName>
    <definedName name="_1280_______________________________________________________________________________123Graph_LBL_AGRAFICO_2" hidden="1">[1]A!#REF!</definedName>
    <definedName name="_1285_______________________________________________________________________________123Graph_XGRAFICO_1" hidden="1">[1]A!#REF!</definedName>
    <definedName name="_1290_______________________________________________________________________________123Graph_XGRAFICO_2" hidden="1">[1]A!#REF!</definedName>
    <definedName name="_1295______________________________________________________________________________123Graph_AGRAFICO_1" hidden="1">[1]A!#REF!</definedName>
    <definedName name="_13__123Graph_AGRAFICO_1" hidden="1">[1]A!#REF!</definedName>
    <definedName name="_130_____________________________________________________________________________________________________________________123Graph_AGRAFICO_2" hidden="1">[1]A!#REF!</definedName>
    <definedName name="_130__123Graph_AGRAFICO_2" hidden="1">[1]A!#REF!</definedName>
    <definedName name="_1300______________________________________________________________________________123Graph_AGRAFICO_2" hidden="1">[1]A!#REF!</definedName>
    <definedName name="_1305______________________________________________________________________________123Graph_LBL_AGRAFICO_1" hidden="1">[1]A!#REF!</definedName>
    <definedName name="_1310______________________________________________________________________________123Graph_LBL_AGRAFICO_2" hidden="1">[1]A!#REF!</definedName>
    <definedName name="_1315______________________________________________________________________________123Graph_XGRAFICO_1" hidden="1">[1]A!#REF!</definedName>
    <definedName name="_1320______________________________________________________________________________123Graph_XGRAFICO_2" hidden="1">[1]A!#REF!</definedName>
    <definedName name="_1325_____________________________________________________________________________123Graph_AGRAFICO_1" hidden="1">[1]A!#REF!</definedName>
    <definedName name="_1330_____________________________________________________________________________123Graph_AGRAFICO_2" hidden="1">[1]A!#REF!</definedName>
    <definedName name="_1335_____________________________________________________________________________123Graph_LBL_AGRAFICO_1" hidden="1">[1]A!#REF!</definedName>
    <definedName name="_1340_____________________________________________________________________________123Graph_LBL_AGRAFICO_2" hidden="1">[1]A!#REF!</definedName>
    <definedName name="_1345_____________________________________________________________________________123Graph_XGRAFICO_1" hidden="1">[1]A!#REF!</definedName>
    <definedName name="_135_____________________________________________________________________________________________________________________123Graph_LBL_AGRAFICO_1" hidden="1">[1]A!#REF!</definedName>
    <definedName name="_1350_____________________________________________________________________________123Graph_XGRAFICO_2" hidden="1">[1]A!#REF!</definedName>
    <definedName name="_1355____________________________________________________________________________123Graph_AGRAFICO_1" hidden="1">[1]A!#REF!</definedName>
    <definedName name="_1360____________________________________________________________________________123Graph_AGRAFICO_2" hidden="1">[1]A!#REF!</definedName>
    <definedName name="_1365____________________________________________________________________________123Graph_LBL_AGRAFICO_1" hidden="1">[1]A!#REF!</definedName>
    <definedName name="_1370____________________________________________________________________________123Graph_LBL_AGRAFICO_2" hidden="1">[1]A!#REF!</definedName>
    <definedName name="_1375____________________________________________________________________________123Graph_XGRAFICO_1" hidden="1">[1]A!#REF!</definedName>
    <definedName name="_1380____________________________________________________________________________123Graph_XGRAFICO_2" hidden="1">[1]A!#REF!</definedName>
    <definedName name="_1385___________________________________________________________________________123Graph_AGRAFICO_1" hidden="1">[1]A!#REF!</definedName>
    <definedName name="_1390___________________________________________________________________________123Graph_AGRAFICO_2" hidden="1">[1]A!#REF!</definedName>
    <definedName name="_1395___________________________________________________________________________123Graph_LBL_AGRAFICO_1" hidden="1">[1]A!#REF!</definedName>
    <definedName name="_14__123Graph_AGRAFICO_2" hidden="1">[1]A!#REF!</definedName>
    <definedName name="_140_____________________________________________________________________________________________________________________123Graph_LBL_AGRAFICO_2" hidden="1">[1]A!#REF!</definedName>
    <definedName name="_1400___________________________________________________________________________123Graph_LBL_AGRAFICO_2" hidden="1">[1]A!#REF!</definedName>
    <definedName name="_1405___________________________________________________________________________123Graph_XGRAFICO_1" hidden="1">[1]A!#REF!</definedName>
    <definedName name="_1410___________________________________________________________________________123Graph_XGRAFICO_2" hidden="1">[1]A!#REF!</definedName>
    <definedName name="_1415__________________________________________________________________________123Graph_AGRAFICO_1" hidden="1">[1]A!#REF!</definedName>
    <definedName name="_1420__________________________________________________________________________123Graph_AGRAFICO_2" hidden="1">[1]A!#REF!</definedName>
    <definedName name="_1425__________________________________________________________________________123Graph_LBL_AGRAFICO_1" hidden="1">[1]A!#REF!</definedName>
    <definedName name="_1430__________________________________________________________________________123Graph_LBL_AGRAFICO_2" hidden="1">[1]A!#REF!</definedName>
    <definedName name="_1435__________________________________________________________________________123Graph_XGRAFICO_1" hidden="1">[1]A!#REF!</definedName>
    <definedName name="_1440__________________________________________________________________________123Graph_XGRAFICO_2" hidden="1">[1]A!#REF!</definedName>
    <definedName name="_1445_________________________________________________________________________123Graph_AGRAFICO_1" hidden="1">[1]A!#REF!</definedName>
    <definedName name="_145_____________________________________________________________________________________________________________________123Graph_XGRAFICO_1" hidden="1">[1]A!#REF!</definedName>
    <definedName name="_1450_________________________________________________________________________123Graph_AGRAFICO_2" hidden="1">[1]A!#REF!</definedName>
    <definedName name="_1455_________________________________________________________________________123Graph_LBL_AGRAFICO_1" hidden="1">[1]A!#REF!</definedName>
    <definedName name="_1460_________________________________________________________________________123Graph_LBL_AGRAFICO_2" hidden="1">[1]A!#REF!</definedName>
    <definedName name="_1465_________________________________________________________________________123Graph_XGRAFICO_1" hidden="1">[1]A!#REF!</definedName>
    <definedName name="_1470_________________________________________________________________________123Graph_XGRAFICO_2" hidden="1">[1]A!#REF!</definedName>
    <definedName name="_1475________________________________________________________________________123Graph_AGRAFICO_1" hidden="1">[1]A!#REF!</definedName>
    <definedName name="_1480________________________________________________________________________123Graph_AGRAFICO_2" hidden="1">[1]A!#REF!</definedName>
    <definedName name="_1485________________________________________________________________________123Graph_LBL_AGRAFICO_1" hidden="1">[1]A!#REF!</definedName>
    <definedName name="_1490________________________________________________________________________123Graph_LBL_AGRAFICO_2" hidden="1">[1]A!#REF!</definedName>
    <definedName name="_1495________________________________________________________________________123Graph_XGRAFICO_1" hidden="1">[1]A!#REF!</definedName>
    <definedName name="_15_________________________________________________________________________________________________________________________123Graph_LBL_AGRAFICO_1" hidden="1">[1]A!#REF!</definedName>
    <definedName name="_15__123Graph_LBL_AGRAFICO_1" hidden="1">[1]A!#REF!</definedName>
    <definedName name="_150_____________________________________________________________________________________________________________________123Graph_XGRAFICO_2" hidden="1">[1]A!#REF!</definedName>
    <definedName name="_1500________________________________________________________________________123Graph_XGRAFICO_2" hidden="1">[1]A!#REF!</definedName>
    <definedName name="_1505_______________________________________________________________________123Graph_AGRAFICO_1" hidden="1">[1]A!#REF!</definedName>
    <definedName name="_1510_______________________________________________________________________123Graph_AGRAFICO_2" hidden="1">[1]A!#REF!</definedName>
    <definedName name="_1515_______________________________________________________________________123Graph_LBL_AGRAFICO_1" hidden="1">[1]A!#REF!</definedName>
    <definedName name="_1520_______________________________________________________________________123Graph_LBL_AGRAFICO_2" hidden="1">[1]A!#REF!</definedName>
    <definedName name="_1525_______________________________________________________________________123Graph_XGRAFICO_1" hidden="1">[1]A!#REF!</definedName>
    <definedName name="_1530_______________________________________________________________________123Graph_XGRAFICO_2" hidden="1">[1]A!#REF!</definedName>
    <definedName name="_1535______________________________________________________________________123Graph_AGRAFICO_1" hidden="1">[1]A!#REF!</definedName>
    <definedName name="_1540______________________________________________________________________123Graph_AGRAFICO_2" hidden="1">[1]A!#REF!</definedName>
    <definedName name="_1545______________________________________________________________________123Graph_LBL_AGRAFICO_1" hidden="1">[1]A!#REF!</definedName>
    <definedName name="_155____________________________________________________________________________________________________________________123Graph_AGRAFICO_1" hidden="1">[1]A!#REF!</definedName>
    <definedName name="_1550______________________________________________________________________123Graph_LBL_AGRAFICO_2" hidden="1">[1]A!#REF!</definedName>
    <definedName name="_1555______________________________________________________________________123Graph_XGRAFICO_1" hidden="1">[1]A!#REF!</definedName>
    <definedName name="_1560______________________________________________________________________123Graph_XGRAFICO_2" hidden="1">[1]A!#REF!</definedName>
    <definedName name="_1565_____________________________________________________________________123Graph_AGRAFICO_1" hidden="1">[1]A!#REF!</definedName>
    <definedName name="_1570_____________________________________________________________________123Graph_AGRAFICO_2" hidden="1">[1]A!#REF!</definedName>
    <definedName name="_1575_____________________________________________________________________123Graph_LBL_AGRAFICO_1" hidden="1">[1]A!#REF!</definedName>
    <definedName name="_1580_____________________________________________________________________123Graph_LBL_AGRAFICO_2" hidden="1">[1]A!#REF!</definedName>
    <definedName name="_1585_____________________________________________________________________123Graph_XGRAFICO_1" hidden="1">[1]A!#REF!</definedName>
    <definedName name="_1590_____________________________________________________________________123Graph_XGRAFICO_2" hidden="1">[1]A!#REF!</definedName>
    <definedName name="_1595____________________________________________________________________123Graph_AGRAFICO_1" hidden="1">[1]A!#REF!</definedName>
    <definedName name="_16_______123Graph_AGRAFICO_2" hidden="1">[1]A!#REF!</definedName>
    <definedName name="_16__123Graph_LBL_AGRAFICO_2" hidden="1">[1]A!#REF!</definedName>
    <definedName name="_160____________________________________________________________________________________________________________________123Graph_AGRAFICO_2" hidden="1">[1]A!#REF!</definedName>
    <definedName name="_1600____________________________________________________________________123Graph_AGRAFICO_2" hidden="1">[1]A!#REF!</definedName>
    <definedName name="_1605____________________________________________________________________123Graph_LBL_AGRAFICO_1" hidden="1">[1]A!#REF!</definedName>
    <definedName name="_1610____________________________________________________________________123Graph_LBL_AGRAFICO_2" hidden="1">[1]A!#REF!</definedName>
    <definedName name="_1615____________________________________________________________________123Graph_XGRAFICO_1" hidden="1">[1]A!#REF!</definedName>
    <definedName name="_1620____________________________________________________________________123Graph_XGRAFICO_2" hidden="1">[1]A!#REF!</definedName>
    <definedName name="_1625___________________________________________________________________123Graph_AGRAFICO_1" hidden="1">[1]A!#REF!</definedName>
    <definedName name="_1630___________________________________________________________________123Graph_AGRAFICO_2" hidden="1">[1]A!#REF!</definedName>
    <definedName name="_1635___________________________________________________________________123Graph_LBL_AGRAFICO_1" hidden="1">[1]A!#REF!</definedName>
    <definedName name="_1640___________________________________________________________________123Graph_LBL_AGRAFICO_2" hidden="1">[1]A!#REF!</definedName>
    <definedName name="_1645___________________________________________________________________123Graph_XGRAFICO_1" hidden="1">[1]A!#REF!</definedName>
    <definedName name="_165____________________________________________________________________________________________________________________123Graph_LBL_AGRAFICO_1" hidden="1">[1]A!#REF!</definedName>
    <definedName name="_1650___________________________________________________________________123Graph_XGRAFICO_2" hidden="1">[1]A!#REF!</definedName>
    <definedName name="_1655__________________________________________________________________123Graph_AGRAFICO_1" hidden="1">[1]A!#REF!</definedName>
    <definedName name="_1660__________________________________________________________________123Graph_AGRAFICO_2" hidden="1">[1]A!#REF!</definedName>
    <definedName name="_1665__________________________________________________________________123Graph_LBL_AGRAFICO_1" hidden="1">[1]A!#REF!</definedName>
    <definedName name="_1670__________________________________________________________________123Graph_LBL_AGRAFICO_2" hidden="1">[1]A!#REF!</definedName>
    <definedName name="_1675__________________________________________________________________123Graph_XGRAFICO_1" hidden="1">[1]A!#REF!</definedName>
    <definedName name="_1680__________________________________________________________________123Graph_XGRAFICO_2" hidden="1">[1]A!#REF!</definedName>
    <definedName name="_1685_________________________________________________________________123Graph_AGRAFICO_1" hidden="1">[1]A!#REF!</definedName>
    <definedName name="_1690_________________________________________________________________123Graph_AGRAFICO_2" hidden="1">[1]A!#REF!</definedName>
    <definedName name="_1695_________________________________________________________________123Graph_LBL_AGRAFICO_1" hidden="1">[1]A!#REF!</definedName>
    <definedName name="_17__123Graph_XGRAFICO_1" hidden="1">[1]A!#REF!</definedName>
    <definedName name="_170____________________________________________________________________________________________________________________123Graph_LBL_AGRAFICO_2" hidden="1">[1]A!#REF!</definedName>
    <definedName name="_1700_________________________________________________________________123Graph_LBL_AGRAFICO_2" hidden="1">[1]A!#REF!</definedName>
    <definedName name="_1705_________________________________________________________________123Graph_XGRAFICO_1" hidden="1">[1]A!#REF!</definedName>
    <definedName name="_1710_________________________________________________________________123Graph_XGRAFICO_2" hidden="1">[1]A!#REF!</definedName>
    <definedName name="_1715________________________________________________________________123Graph_AGRAFICO_1" hidden="1">[1]A!#REF!</definedName>
    <definedName name="_1720________________________________________________________________123Graph_AGRAFICO_2" hidden="1">[1]A!#REF!</definedName>
    <definedName name="_1725________________________________________________________________123Graph_LBL_AGRAFICO_1" hidden="1">[1]A!#REF!</definedName>
    <definedName name="_1730________________________________________________________________123Graph_LBL_AGRAFICO_2" hidden="1">[1]A!#REF!</definedName>
    <definedName name="_1735________________________________________________________________123Graph_XGRAFICO_1" hidden="1">[1]A!#REF!</definedName>
    <definedName name="_1740________________________________________________________________123Graph_XGRAFICO_2" hidden="1">[1]A!#REF!</definedName>
    <definedName name="_1745_______________________________________________________________123Graph_AGRAFICO_1" hidden="1">[1]A!#REF!</definedName>
    <definedName name="_175____________________________________________________________________________________________________________________123Graph_XGRAFICO_1" hidden="1">[1]A!#REF!</definedName>
    <definedName name="_1750_______________________________________________________________123Graph_AGRAFICO_2" hidden="1">[1]A!#REF!</definedName>
    <definedName name="_1755_______________________________________________________________123Graph_LBL_AGRAFICO_1" hidden="1">[1]A!#REF!</definedName>
    <definedName name="_1760_______________________________________________________________123Graph_LBL_AGRAFICO_2" hidden="1">[1]A!#REF!</definedName>
    <definedName name="_1765_______________________________________________________________123Graph_XGRAFICO_1" hidden="1">[1]A!#REF!</definedName>
    <definedName name="_1770_______________________________________________________________123Graph_XGRAFICO_2" hidden="1">[1]A!#REF!</definedName>
    <definedName name="_1775______________________________________________________________123Graph_AGRAFICO_1" hidden="1">[1]A!#REF!</definedName>
    <definedName name="_1780______________________________________________________________123Graph_AGRAFICO_2" hidden="1">[1]A!#REF!</definedName>
    <definedName name="_1785______________________________________________________________123Graph_LBL_AGRAFICO_1" hidden="1">[1]A!#REF!</definedName>
    <definedName name="_1790______________________________________________________________123Graph_LBL_AGRAFICO_2" hidden="1">[1]A!#REF!</definedName>
    <definedName name="_1795______________________________________________________________123Graph_XGRAFICO_1" hidden="1">[1]A!#REF!</definedName>
    <definedName name="_18__123Graph_LBL_AGRAFICO_1" hidden="1">[1]A!#REF!</definedName>
    <definedName name="_18__123Graph_XGRAFICO_2" hidden="1">[1]A!#REF!</definedName>
    <definedName name="_180____________________________________________________________________________________________________________________123Graph_XGRAFICO_2" hidden="1">[1]A!#REF!</definedName>
    <definedName name="_1800______________________________________________________________123Graph_XGRAFICO_2" hidden="1">[1]A!#REF!</definedName>
    <definedName name="_1805_____________________________________________________________123Graph_AGRAFICO_1" hidden="1">[1]A!#REF!</definedName>
    <definedName name="_1810_____________________________________________________________123Graph_AGRAFICO_2" hidden="1">[1]A!#REF!</definedName>
    <definedName name="_1815_____________________________________________________________123Graph_LBL_AGRAFICO_1" hidden="1">[1]A!#REF!</definedName>
    <definedName name="_1820_____________________________________________________________123Graph_LBL_AGRAFICO_2" hidden="1">[1]A!#REF!</definedName>
    <definedName name="_1825_____________________________________________________________123Graph_XGRAFICO_1" hidden="1">[1]A!#REF!</definedName>
    <definedName name="_1830_____________________________________________________________123Graph_XGRAFICO_2" hidden="1">[1]A!#REF!</definedName>
    <definedName name="_1835____________________________________________________________123Graph_AGRAFICO_1" hidden="1">[1]A!#REF!</definedName>
    <definedName name="_1840____________________________________________________________123Graph_AGRAFICO_2" hidden="1">[1]A!#REF!</definedName>
    <definedName name="_1845____________________________________________________________123Graph_LBL_AGRAFICO_1" hidden="1">[1]A!#REF!</definedName>
    <definedName name="_185___________________________________________________________________________________________________________________123Graph_AGRAFICO_1" hidden="1">[1]A!#REF!</definedName>
    <definedName name="_1850____________________________________________________________123Graph_LBL_AGRAFICO_2" hidden="1">[1]A!#REF!</definedName>
    <definedName name="_1855____________________________________________________________123Graph_XGRAFICO_1" hidden="1">[1]A!#REF!</definedName>
    <definedName name="_1860____________________________________________________________123Graph_XGRAFICO_2" hidden="1">[1]A!#REF!</definedName>
    <definedName name="_1865___________________________________________________________123Graph_AGRAFICO_1" hidden="1">[1]A!#REF!</definedName>
    <definedName name="_1870___________________________________________________________123Graph_AGRAFICO_2" hidden="1">[1]A!#REF!</definedName>
    <definedName name="_1875___________________________________________________________123Graph_LBL_AGRAFICO_1" hidden="1">[1]A!#REF!</definedName>
    <definedName name="_1880___________________________________________________________123Graph_LBL_AGRAFICO_2" hidden="1">[1]A!#REF!</definedName>
    <definedName name="_1885___________________________________________________________123Graph_XGRAFICO_1" hidden="1">[1]A!#REF!</definedName>
    <definedName name="_1890___________________________________________________________123Graph_XGRAFICO_2" hidden="1">[1]A!#REF!</definedName>
    <definedName name="_1895__________________________________________________________123Graph_AGRAFICO_1" hidden="1">[1]A!#REF!</definedName>
    <definedName name="_190___________________________________________________________________________________________________________________123Graph_AGRAFICO_2" hidden="1">[1]A!#REF!</definedName>
    <definedName name="_1900__________________________________________________________123Graph_AGRAFICO_2" hidden="1">[1]A!#REF!</definedName>
    <definedName name="_1905__________________________________________________________123Graph_LBL_AGRAFICO_1" hidden="1">[1]A!#REF!</definedName>
    <definedName name="_1910__________________________________________________________123Graph_LBL_AGRAFICO_2" hidden="1">[1]A!#REF!</definedName>
    <definedName name="_1915__________________________________________________________123Graph_XGRAFICO_1" hidden="1">[1]A!#REF!</definedName>
    <definedName name="_1920__________________________________________________________123Graph_XGRAFICO_2" hidden="1">[1]A!#REF!</definedName>
    <definedName name="_1925_________________________________________________________123Graph_AGRAFICO_1" hidden="1">[1]A!#REF!</definedName>
    <definedName name="_1930_________________________________________________________123Graph_AGRAFICO_2" hidden="1">[1]A!#REF!</definedName>
    <definedName name="_1935_________________________________________________________123Graph_LBL_AGRAFICO_1" hidden="1">[1]A!#REF!</definedName>
    <definedName name="_1940_________________________________________________________123Graph_LBL_AGRAFICO_2" hidden="1">[1]A!#REF!</definedName>
    <definedName name="_1945_________________________________________________________123Graph_XGRAFICO_1" hidden="1">[1]A!#REF!</definedName>
    <definedName name="_195___________________________________________________________________________________________________________________123Graph_LBL_AGRAFICO_1" hidden="1">[1]A!#REF!</definedName>
    <definedName name="_195__123Graph_LBL_AGRAFICO_1" hidden="1">[1]A!#REF!</definedName>
    <definedName name="_1950_________________________________________________________123Graph_XGRAFICO_2" hidden="1">[1]A!#REF!</definedName>
    <definedName name="_1955________________________________________________________123Graph_AGRAFICO_1" hidden="1">[1]A!#REF!</definedName>
    <definedName name="_1960________________________________________________________123Graph_AGRAFICO_2" hidden="1">[1]A!#REF!</definedName>
    <definedName name="_1965________________________________________________________123Graph_LBL_AGRAFICO_1" hidden="1">[1]A!#REF!</definedName>
    <definedName name="_1970________________________________________________________123Graph_LBL_AGRAFICO_2" hidden="1">[1]A!#REF!</definedName>
    <definedName name="_1975________________________________________________________123Graph_XGRAFICO_1" hidden="1">[1]A!#REF!</definedName>
    <definedName name="_1980________________________________________________________123Graph_XGRAFICO_2" hidden="1">[1]A!#REF!</definedName>
    <definedName name="_1985_______________________________________________________123Graph_AGRAFICO_1" hidden="1">[1]A!#REF!</definedName>
    <definedName name="_1990_______________________________________________________123Graph_AGRAFICO_2" hidden="1">[1]A!#REF!</definedName>
    <definedName name="_1995_______________________________________________________123Graph_LBL_AGRAFICO_1" hidden="1">[1]A!#REF!</definedName>
    <definedName name="_2____123Graph_AGRAFICO_2" hidden="1">[1]A!#REF!</definedName>
    <definedName name="_2__123Graph_AGRAFICO_1" hidden="1">[1]A!#REF!</definedName>
    <definedName name="_2__123Graph_AGRAFICO_2" hidden="1">[1]A!#REF!</definedName>
    <definedName name="_20_________________________________________________________________________________________________________________________123Graph_LBL_AGRAFICO_2" hidden="1">[1]A!#REF!</definedName>
    <definedName name="_20__123Graph_AGRAFICO_2" hidden="1">[1]A!#REF!</definedName>
    <definedName name="_200___________________________________________________________________________________________________________________123Graph_LBL_AGRAFICO_2" hidden="1">[1]A!#REF!</definedName>
    <definedName name="_2000_______________________________________________________123Graph_LBL_AGRAFICO_2" hidden="1">[1]A!#REF!</definedName>
    <definedName name="_2005_______________________________________________________123Graph_XGRAFICO_1" hidden="1">[1]A!#REF!</definedName>
    <definedName name="_2010_______________________________________________________123Graph_XGRAFICO_2" hidden="1">[1]A!#REF!</definedName>
    <definedName name="_2015______________________________________________________123Graph_AGRAFICO_1" hidden="1">[1]A!#REF!</definedName>
    <definedName name="_2020______________________________________________________123Graph_AGRAFICO_2" hidden="1">[1]A!#REF!</definedName>
    <definedName name="_2025______________________________________________________123Graph_LBL_AGRAFICO_1" hidden="1">[1]A!#REF!</definedName>
    <definedName name="_2030______________________________________________________123Graph_LBL_AGRAFICO_2" hidden="1">[1]A!#REF!</definedName>
    <definedName name="_2035______________________________________________________123Graph_XGRAFICO_1" hidden="1">[1]A!#REF!</definedName>
    <definedName name="_2040______________________________________________________123Graph_XGRAFICO_2" hidden="1">[1]A!#REF!</definedName>
    <definedName name="_2045_____________________________________________________123Graph_AGRAFICO_1" hidden="1">[1]A!#REF!</definedName>
    <definedName name="_205___________________________________________________________________________________________________________________123Graph_XGRAFICO_1" hidden="1">[1]A!#REF!</definedName>
    <definedName name="_2050_____________________________________________________123Graph_AGRAFICO_2" hidden="1">[1]A!#REF!</definedName>
    <definedName name="_2055_____________________________________________________123Graph_LBL_AGRAFICO_1" hidden="1">[1]A!#REF!</definedName>
    <definedName name="_2060_____________________________________________________123Graph_LBL_AGRAFICO_2" hidden="1">[1]A!#REF!</definedName>
    <definedName name="_2065_____________________________________________________123Graph_XGRAFICO_1" hidden="1">[1]A!#REF!</definedName>
    <definedName name="_2070_____________________________________________________123Graph_XGRAFICO_2" hidden="1">[1]A!#REF!</definedName>
    <definedName name="_2075____________________________________________________123Graph_AGRAFICO_1" hidden="1">[1]A!#REF!</definedName>
    <definedName name="_2080____________________________________________________123Graph_AGRAFICO_2" hidden="1">[1]A!#REF!</definedName>
    <definedName name="_2085____________________________________________________123Graph_LBL_AGRAFICO_1" hidden="1">[1]A!#REF!</definedName>
    <definedName name="_2090____________________________________________________123Graph_LBL_AGRAFICO_2" hidden="1">[1]A!#REF!</definedName>
    <definedName name="_2095____________________________________________________123Graph_XGRAFICO_1" hidden="1">[1]A!#REF!</definedName>
    <definedName name="_210___________________________________________________________________________________________________________________123Graph_XGRAFICO_2" hidden="1">[1]A!#REF!</definedName>
    <definedName name="_2100____________________________________________________123Graph_XGRAFICO_2" hidden="1">[1]A!#REF!</definedName>
    <definedName name="_2105___________________________________________________123Graph_AGRAFICO_1" hidden="1">[1]A!#REF!</definedName>
    <definedName name="_2110___________________________________________________123Graph_AGRAFICO_2" hidden="1">[1]A!#REF!</definedName>
    <definedName name="_2115___________________________________________________123Graph_LBL_AGRAFICO_1" hidden="1">[1]A!#REF!</definedName>
    <definedName name="_2120___________________________________________________123Graph_LBL_AGRAFICO_2" hidden="1">[1]A!#REF!</definedName>
    <definedName name="_2125___________________________________________________123Graph_XGRAFICO_1" hidden="1">[1]A!#REF!</definedName>
    <definedName name="_2130___________________________________________________123Graph_XGRAFICO_2" hidden="1">[1]A!#REF!</definedName>
    <definedName name="_2135__________________________________________________123Graph_AGRAFICO_1" hidden="1">[1]A!#REF!</definedName>
    <definedName name="_2140__________________________________________________123Graph_AGRAFICO_2" hidden="1">[1]A!#REF!</definedName>
    <definedName name="_2145__________________________________________________123Graph_LBL_AGRAFICO_1" hidden="1">[1]A!#REF!</definedName>
    <definedName name="_215__________________________________________________________________________________________________________________123Graph_AGRAFICO_1" hidden="1">[1]A!#REF!</definedName>
    <definedName name="_2150__________________________________________________123Graph_LBL_AGRAFICO_2" hidden="1">[1]A!#REF!</definedName>
    <definedName name="_2155__________________________________________________123Graph_XGRAFICO_1" hidden="1">[1]A!#REF!</definedName>
    <definedName name="_2160__________________________________________________123Graph_XGRAFICO_2" hidden="1">[1]A!#REF!</definedName>
    <definedName name="_2165_________________________________________________123Graph_AGRAFICO_1" hidden="1">[1]A!#REF!</definedName>
    <definedName name="_2170_________________________________________________123Graph_AGRAFICO_2" hidden="1">[1]A!#REF!</definedName>
    <definedName name="_2175_________________________________________________123Graph_LBL_AGRAFICO_1" hidden="1">[1]A!#REF!</definedName>
    <definedName name="_2180_________________________________________________123Graph_LBL_AGRAFICO_2" hidden="1">[1]A!#REF!</definedName>
    <definedName name="_2185_________________________________________________123Graph_XGRAFICO_1" hidden="1">[1]A!#REF!</definedName>
    <definedName name="_2190_________________________________________________123Graph_XGRAFICO_2" hidden="1">[1]A!#REF!</definedName>
    <definedName name="_2195________________________________________________123Graph_AGRAFICO_1" hidden="1">[1]A!#REF!</definedName>
    <definedName name="_220__________________________________________________________________________________________________________________123Graph_AGRAFICO_2" hidden="1">[1]A!#REF!</definedName>
    <definedName name="_2200________________________________________________123Graph_AGRAFICO_2" hidden="1">[1]A!#REF!</definedName>
    <definedName name="_2205________________________________________________123Graph_LBL_AGRAFICO_1" hidden="1">[1]A!#REF!</definedName>
    <definedName name="_2210________________________________________________123Graph_LBL_AGRAFICO_2" hidden="1">[1]A!#REF!</definedName>
    <definedName name="_2215________________________________________________123Graph_XGRAFICO_1" hidden="1">[1]A!#REF!</definedName>
    <definedName name="_2220________________________________________________123Graph_XGRAFICO_2" hidden="1">[1]A!#REF!</definedName>
    <definedName name="_2225_______________________________________________123Graph_AGRAFICO_1" hidden="1">[1]A!#REF!</definedName>
    <definedName name="_2230_______________________________________________123Graph_AGRAFICO_2" hidden="1">[1]A!#REF!</definedName>
    <definedName name="_2235_______________________________________________123Graph_LBL_AGRAFICO_1" hidden="1">[1]A!#REF!</definedName>
    <definedName name="_2240_______________________________________________123Graph_LBL_AGRAFICO_2" hidden="1">[1]A!#REF!</definedName>
    <definedName name="_2245_______________________________________________123Graph_XGRAFICO_1" hidden="1">[1]A!#REF!</definedName>
    <definedName name="_225__________________________________________________________________________________________________________________123Graph_LBL_AGRAFICO_1" hidden="1">[1]A!#REF!</definedName>
    <definedName name="_2250_______________________________________________123Graph_XGRAFICO_2" hidden="1">[1]A!#REF!</definedName>
    <definedName name="_2255______________________________________________123Graph_AGRAFICO_1" hidden="1">[1]A!#REF!</definedName>
    <definedName name="_2260______________________________________________123Graph_AGRAFICO_2" hidden="1">[1]A!#REF!</definedName>
    <definedName name="_2265______________________________________________123Graph_LBL_AGRAFICO_1" hidden="1">[1]A!#REF!</definedName>
    <definedName name="_2270______________________________________________123Graph_LBL_AGRAFICO_2" hidden="1">[1]A!#REF!</definedName>
    <definedName name="_2275______________________________________________123Graph_XGRAFICO_1" hidden="1">[1]A!#REF!</definedName>
    <definedName name="_2280______________________________________________123Graph_XGRAFICO_2" hidden="1">[1]A!#REF!</definedName>
    <definedName name="_2285_____________________________________________123Graph_AGRAFICO_1" hidden="1">[1]A!#REF!</definedName>
    <definedName name="_2290_____________________________________________123Graph_AGRAFICO_2" hidden="1">[1]A!#REF!</definedName>
    <definedName name="_2295_____________________________________________123Graph_LBL_AGRAFICO_1" hidden="1">[1]A!#REF!</definedName>
    <definedName name="_230__________________________________________________________________________________________________________________123Graph_LBL_AGRAFICO_2" hidden="1">[1]A!#REF!</definedName>
    <definedName name="_2300_____________________________________________123Graph_LBL_AGRAFICO_2" hidden="1">[1]A!#REF!</definedName>
    <definedName name="_2305_____________________________________________123Graph_XGRAFICO_1" hidden="1">[1]A!#REF!</definedName>
    <definedName name="_2310_____________________________________________123Graph_XGRAFICO_2" hidden="1">[1]A!#REF!</definedName>
    <definedName name="_2315____________________________________________123Graph_AGRAFICO_1" hidden="1">[1]A!#REF!</definedName>
    <definedName name="_2320____________________________________________123Graph_AGRAFICO_2" hidden="1">[1]A!#REF!</definedName>
    <definedName name="_2325____________________________________________123Graph_LBL_AGRAFICO_1" hidden="1">[1]A!#REF!</definedName>
    <definedName name="_2330____________________________________________123Graph_LBL_AGRAFICO_2" hidden="1">[1]A!#REF!</definedName>
    <definedName name="_2335____________________________________________123Graph_XGRAFICO_1" hidden="1">[1]A!#REF!</definedName>
    <definedName name="_2340____________________________________________123Graph_XGRAFICO_2" hidden="1">[1]A!#REF!</definedName>
    <definedName name="_2345___________________________________________123Graph_AGRAFICO_1" hidden="1">[1]A!#REF!</definedName>
    <definedName name="_235__________________________________________________________________________________________________________________123Graph_XGRAFICO_1" hidden="1">[1]A!#REF!</definedName>
    <definedName name="_2350___________________________________________123Graph_AGRAFICO_2" hidden="1">[1]A!#REF!</definedName>
    <definedName name="_2355___________________________________________123Graph_LBL_AGRAFICO_1" hidden="1">[1]A!#REF!</definedName>
    <definedName name="_2360___________________________________________123Graph_LBL_AGRAFICO_2" hidden="1">[1]A!#REF!</definedName>
    <definedName name="_2365___________________________________________123Graph_XGRAFICO_1" hidden="1">[1]A!#REF!</definedName>
    <definedName name="_2370___________________________________________123Graph_XGRAFICO_2" hidden="1">[1]A!#REF!</definedName>
    <definedName name="_2375__________________________________________123Graph_AGRAFICO_1" hidden="1">[1]A!#REF!</definedName>
    <definedName name="_2380__________________________________________123Graph_AGRAFICO_2" hidden="1">[1]A!#REF!</definedName>
    <definedName name="_2385__________________________________________123Graph_LBL_AGRAFICO_1" hidden="1">[1]A!#REF!</definedName>
    <definedName name="_2390__________________________________________123Graph_LBL_AGRAFICO_2" hidden="1">[1]A!#REF!</definedName>
    <definedName name="_2395__________________________________________123Graph_XGRAFICO_1" hidden="1">[1]A!#REF!</definedName>
    <definedName name="_24_______123Graph_LBL_AGRAFICO_1" hidden="1">[1]A!#REF!</definedName>
    <definedName name="_24__123Graph_LBL_AGRAFICO_2" hidden="1">[1]A!#REF!</definedName>
    <definedName name="_240__________________________________________________________________________________________________________________123Graph_XGRAFICO_2" hidden="1">[1]A!#REF!</definedName>
    <definedName name="_2400__________________________________________123Graph_XGRAFICO_2" hidden="1">[1]A!#REF!</definedName>
    <definedName name="_2405_________________________________________123Graph_AGRAFICO_1" hidden="1">[1]A!#REF!</definedName>
    <definedName name="_2410_________________________________________123Graph_AGRAFICO_2" hidden="1">[1]A!#REF!</definedName>
    <definedName name="_2415_________________________________________123Graph_LBL_AGRAFICO_1" hidden="1">[1]A!#REF!</definedName>
    <definedName name="_2420_________________________________________123Graph_LBL_AGRAFICO_2" hidden="1">[1]A!#REF!</definedName>
    <definedName name="_2425_________________________________________123Graph_XGRAFICO_1" hidden="1">[1]A!#REF!</definedName>
    <definedName name="_2430_________________________________________123Graph_XGRAFICO_2" hidden="1">[1]A!#REF!</definedName>
    <definedName name="_2435________________________________________123Graph_AGRAFICO_1" hidden="1">[1]A!#REF!</definedName>
    <definedName name="_2440________________________________________123Graph_AGRAFICO_2" hidden="1">[1]A!#REF!</definedName>
    <definedName name="_2445________________________________________123Graph_LBL_AGRAFICO_1" hidden="1">[1]A!#REF!</definedName>
    <definedName name="_245_________________________________________________________________________________________________________________123Graph_AGRAFICO_1" hidden="1">[1]A!#REF!</definedName>
    <definedName name="_2450________________________________________123Graph_LBL_AGRAFICO_2" hidden="1">[1]A!#REF!</definedName>
    <definedName name="_2455________________________________________123Graph_XGRAFICO_1" hidden="1">[1]A!#REF!</definedName>
    <definedName name="_2460________________________________________123Graph_XGRAFICO_2" hidden="1">[1]A!#REF!</definedName>
    <definedName name="_2465_______________________________________123Graph_AGRAFICO_1" hidden="1">[1]A!#REF!</definedName>
    <definedName name="_2470_______________________________________123Graph_AGRAFICO_2" hidden="1">[1]A!#REF!</definedName>
    <definedName name="_2475_______________________________________123Graph_LBL_AGRAFICO_1" hidden="1">[1]A!#REF!</definedName>
    <definedName name="_2480_______________________________________123Graph_LBL_AGRAFICO_2" hidden="1">[1]A!#REF!</definedName>
    <definedName name="_2485_______________________________________123Graph_XGRAFICO_1" hidden="1">[1]A!#REF!</definedName>
    <definedName name="_2490_______________________________________123Graph_XGRAFICO_2" hidden="1">[1]A!#REF!</definedName>
    <definedName name="_2495______________________________________123Graph_AGRAFICO_1" hidden="1">[1]A!#REF!</definedName>
    <definedName name="_25_________________________________________________________________________________________________________________________123Graph_XGRAFICO_1" hidden="1">[1]A!#REF!</definedName>
    <definedName name="_250_________________________________________________________________________________________________________________123Graph_AGRAFICO_2" hidden="1">[1]A!#REF!</definedName>
    <definedName name="_2500______________________________________123Graph_AGRAFICO_2" hidden="1">[1]A!#REF!</definedName>
    <definedName name="_2505______________________________________123Graph_LBL_AGRAFICO_1" hidden="1">[1]A!#REF!</definedName>
    <definedName name="_2510______________________________________123Graph_LBL_AGRAFICO_2" hidden="1">[1]A!#REF!</definedName>
    <definedName name="_2515______________________________________123Graph_XGRAFICO_1" hidden="1">[1]A!#REF!</definedName>
    <definedName name="_2520______________________________________123Graph_XGRAFICO_2" hidden="1">[1]A!#REF!</definedName>
    <definedName name="_2525_____________________________________123Graph_AGRAFICO_1" hidden="1">[1]A!#REF!</definedName>
    <definedName name="_2530_____________________________________123Graph_AGRAFICO_2" hidden="1">[1]A!#REF!</definedName>
    <definedName name="_2535_____________________________________123Graph_LBL_AGRAFICO_1" hidden="1">[1]A!#REF!</definedName>
    <definedName name="_2540_____________________________________123Graph_LBL_AGRAFICO_2" hidden="1">[1]A!#REF!</definedName>
    <definedName name="_2545_____________________________________123Graph_XGRAFICO_1" hidden="1">[1]A!#REF!</definedName>
    <definedName name="_255_________________________________________________________________________________________________________________123Graph_LBL_AGRAFICO_1" hidden="1">[1]A!#REF!</definedName>
    <definedName name="_2550_____________________________________123Graph_XGRAFICO_2" hidden="1">[1]A!#REF!</definedName>
    <definedName name="_2555____________________________________123Graph_AGRAFICO_1" hidden="1">[1]A!#REF!</definedName>
    <definedName name="_2560____________________________________123Graph_AGRAFICO_2" hidden="1">[1]A!#REF!</definedName>
    <definedName name="_2565____________________________________123Graph_LBL_AGRAFICO_1" hidden="1">[1]A!#REF!</definedName>
    <definedName name="_2570____________________________________123Graph_LBL_AGRAFICO_2" hidden="1">[1]A!#REF!</definedName>
    <definedName name="_2575____________________________________123Graph_XGRAFICO_1" hidden="1">[1]A!#REF!</definedName>
    <definedName name="_2580____________________________________123Graph_XGRAFICO_2" hidden="1">[1]A!#REF!</definedName>
    <definedName name="_2585___________________________________123Graph_AGRAFICO_1" hidden="1">[1]A!#REF!</definedName>
    <definedName name="_2590___________________________________123Graph_AGRAFICO_2" hidden="1">[1]A!#REF!</definedName>
    <definedName name="_2595___________________________________123Graph_LBL_AGRAFICO_1" hidden="1">[1]A!#REF!</definedName>
    <definedName name="_260_________________________________________________________________________________________________________________123Graph_LBL_AGRAFICO_2" hidden="1">[1]A!#REF!</definedName>
    <definedName name="_260__123Graph_LBL_AGRAFICO_2" hidden="1">[1]A!#REF!</definedName>
    <definedName name="_2600___________________________________123Graph_LBL_AGRAFICO_2" hidden="1">[1]A!#REF!</definedName>
    <definedName name="_2605___________________________________123Graph_XGRAFICO_1" hidden="1">[1]A!#REF!</definedName>
    <definedName name="_2610___________________________________123Graph_XGRAFICO_2" hidden="1">[1]A!#REF!</definedName>
    <definedName name="_2615__________________________________123Graph_AGRAFICO_1" hidden="1">[1]A!#REF!</definedName>
    <definedName name="_2620__________________________________123Graph_AGRAFICO_2" hidden="1">[1]A!#REF!</definedName>
    <definedName name="_2625__________________________________123Graph_LBL_AGRAFICO_1" hidden="1">[1]A!#REF!</definedName>
    <definedName name="_2630__________________________________123Graph_LBL_AGRAFICO_2" hidden="1">[1]A!#REF!</definedName>
    <definedName name="_2635__________________________________123Graph_XGRAFICO_1" hidden="1">[1]A!#REF!</definedName>
    <definedName name="_2640__________________________________123Graph_XGRAFICO_2" hidden="1">[1]A!#REF!</definedName>
    <definedName name="_2645_________________________________123Graph_AGRAFICO_1" hidden="1">[1]A!#REF!</definedName>
    <definedName name="_265_________________________________________________________________________________________________________________123Graph_XGRAFICO_1" hidden="1">[1]A!#REF!</definedName>
    <definedName name="_2650_________________________________123Graph_AGRAFICO_2" hidden="1">[1]A!#REF!</definedName>
    <definedName name="_2655_________________________________123Graph_LBL_AGRAFICO_1" hidden="1">[1]A!#REF!</definedName>
    <definedName name="_2660_________________________________123Graph_LBL_AGRAFICO_2" hidden="1">[1]A!#REF!</definedName>
    <definedName name="_2665_________________________________123Graph_XGRAFICO_1" hidden="1">[1]A!#REF!</definedName>
    <definedName name="_2670_________________________________123Graph_XGRAFICO_2" hidden="1">[1]A!#REF!</definedName>
    <definedName name="_2675________________________________123Graph_AGRAFICO_1" hidden="1">[1]A!#REF!</definedName>
    <definedName name="_2680________________________________123Graph_AGRAFICO_2" hidden="1">[1]A!#REF!</definedName>
    <definedName name="_2685________________________________123Graph_LBL_AGRAFICO_1" hidden="1">[1]A!#REF!</definedName>
    <definedName name="_2690________________________________123Graph_LBL_AGRAFICO_2" hidden="1">[1]A!#REF!</definedName>
    <definedName name="_2695________________________________123Graph_XGRAFICO_1" hidden="1">[1]A!#REF!</definedName>
    <definedName name="_270_________________________________________________________________________________________________________________123Graph_XGRAFICO_2" hidden="1">[1]A!#REF!</definedName>
    <definedName name="_2700________________________________123Graph_XGRAFICO_2" hidden="1">[1]A!#REF!</definedName>
    <definedName name="_2705_______________________________123Graph_AGRAFICO_1" hidden="1">[1]A!#REF!</definedName>
    <definedName name="_2710_______________________________123Graph_AGRAFICO_2" hidden="1">[1]A!#REF!</definedName>
    <definedName name="_2715_______________________________123Graph_LBL_AGRAFICO_1" hidden="1">[1]A!#REF!</definedName>
    <definedName name="_2720_______________________________123Graph_LBL_AGRAFICO_2" hidden="1">[1]A!#REF!</definedName>
    <definedName name="_2725_______________________________123Graph_XGRAFICO_1" hidden="1">[1]A!#REF!</definedName>
    <definedName name="_2730_______________________________123Graph_XGRAFICO_2" hidden="1">[1]A!#REF!</definedName>
    <definedName name="_2735______________________________123Graph_AGRAFICO_1" hidden="1">[1]A!#REF!</definedName>
    <definedName name="_2740______________________________123Graph_AGRAFICO_2" hidden="1">[1]A!#REF!</definedName>
    <definedName name="_2745______________________________123Graph_LBL_AGRAFICO_1" hidden="1">[1]A!#REF!</definedName>
    <definedName name="_275________________________________________________________________________________________________________________123Graph_AGRAFICO_1" hidden="1">[1]A!#REF!</definedName>
    <definedName name="_2750______________________________123Graph_LBL_AGRAFICO_2" hidden="1">[1]A!#REF!</definedName>
    <definedName name="_2755______________________________123Graph_XGRAFICO_1" hidden="1">[1]A!#REF!</definedName>
    <definedName name="_2760______________________________123Graph_XGRAFICO_2" hidden="1">[1]A!#REF!</definedName>
    <definedName name="_2765_____________________________123Graph_AGRAFICO_1" hidden="1">[1]A!#REF!</definedName>
    <definedName name="_2770_____________________________123Graph_AGRAFICO_2" hidden="1">[1]A!#REF!</definedName>
    <definedName name="_2775_____________________________123Graph_LBL_AGRAFICO_1" hidden="1">[1]A!#REF!</definedName>
    <definedName name="_2780_____________________________123Graph_LBL_AGRAFICO_2" hidden="1">[1]A!#REF!</definedName>
    <definedName name="_2785_____________________________123Graph_XGRAFICO_1" hidden="1">[1]A!#REF!</definedName>
    <definedName name="_2790_____________________________123Graph_XGRAFICO_2" hidden="1">[1]A!#REF!</definedName>
    <definedName name="_2795____________________________123Graph_AGRAFICO_1" hidden="1">[1]A!#REF!</definedName>
    <definedName name="_280________________________________________________________________________________________________________________123Graph_AGRAFICO_2" hidden="1">[1]A!#REF!</definedName>
    <definedName name="_2800____________________________123Graph_AGRAFICO_2" hidden="1">[1]A!#REF!</definedName>
    <definedName name="_2805____________________________123Graph_LBL_AGRAFICO_1" hidden="1">[1]A!#REF!</definedName>
    <definedName name="_2810____________________________123Graph_LBL_AGRAFICO_2" hidden="1">[1]A!#REF!</definedName>
    <definedName name="_2815____________________________123Graph_XGRAFICO_1" hidden="1">[1]A!#REF!</definedName>
    <definedName name="_2820____________________________123Graph_XGRAFICO_2" hidden="1">[1]A!#REF!</definedName>
    <definedName name="_2825___________________________123Graph_AGRAFICO_1" hidden="1">[1]A!#REF!</definedName>
    <definedName name="_2830___________________________123Graph_AGRAFICO_2" hidden="1">[1]A!#REF!</definedName>
    <definedName name="_2835___________________________123Graph_LBL_AGRAFICO_1" hidden="1">[1]A!#REF!</definedName>
    <definedName name="_2840___________________________123Graph_LBL_AGRAFICO_2" hidden="1">[1]A!#REF!</definedName>
    <definedName name="_2845___________________________123Graph_XGRAFICO_1" hidden="1">[1]A!#REF!</definedName>
    <definedName name="_285________________________________________________________________________________________________________________123Graph_LBL_AGRAFICO_1" hidden="1">[1]A!#REF!</definedName>
    <definedName name="_2850___________________________123Graph_XGRAFICO_2" hidden="1">[1]A!#REF!</definedName>
    <definedName name="_2855__________________________123Graph_AGRAFICO_1" hidden="1">[1]A!#REF!</definedName>
    <definedName name="_2860__________________________123Graph_AGRAFICO_2" hidden="1">[1]A!#REF!</definedName>
    <definedName name="_2865__________________________123Graph_LBL_AGRAFICO_1" hidden="1">[1]A!#REF!</definedName>
    <definedName name="_2870__________________________123Graph_LBL_AGRAFICO_2" hidden="1">[1]A!#REF!</definedName>
    <definedName name="_2875__________________________123Graph_XGRAFICO_1" hidden="1">[1]A!#REF!</definedName>
    <definedName name="_2880__________________________123Graph_XGRAFICO_2" hidden="1">[1]A!#REF!</definedName>
    <definedName name="_2885_________________________123Graph_AGRAFICO_1" hidden="1">[1]A!#REF!</definedName>
    <definedName name="_2890_________________________123Graph_AGRAFICO_2" hidden="1">[1]A!#REF!</definedName>
    <definedName name="_2895_________________________123Graph_LBL_AGRAFICO_1" hidden="1">[1]A!#REF!</definedName>
    <definedName name="_290________________________________________________________________________________________________________________123Graph_LBL_AGRAFICO_2" hidden="1">[1]A!#REF!</definedName>
    <definedName name="_2900_________________________123Graph_LBL_AGRAFICO_2" hidden="1">[1]A!#REF!</definedName>
    <definedName name="_2905_________________________123Graph_XGRAFICO_1" hidden="1">[1]A!#REF!</definedName>
    <definedName name="_2910_________________________123Graph_XGRAFICO_2" hidden="1">[1]A!#REF!</definedName>
    <definedName name="_2915________________________123Graph_AGRAFICO_1" hidden="1">[1]A!#REF!</definedName>
    <definedName name="_2920________________________123Graph_AGRAFICO_2" hidden="1">[1]A!#REF!</definedName>
    <definedName name="_2925________________________123Graph_LBL_AGRAFICO_1" hidden="1">[1]A!#REF!</definedName>
    <definedName name="_2930________________________123Graph_LBL_AGRAFICO_2" hidden="1">[1]A!#REF!</definedName>
    <definedName name="_2935________________________123Graph_XGRAFICO_1" hidden="1">[1]A!#REF!</definedName>
    <definedName name="_2940________________________123Graph_XGRAFICO_2" hidden="1">[1]A!#REF!</definedName>
    <definedName name="_2945_______________________123Graph_AGRAFICO_1" hidden="1">[1]A!#REF!</definedName>
    <definedName name="_295________________________________________________________________________________________________________________123Graph_XGRAFICO_1" hidden="1">[1]A!#REF!</definedName>
    <definedName name="_2950_______________________123Graph_AGRAFICO_2" hidden="1">[1]A!#REF!</definedName>
    <definedName name="_2955_______________________123Graph_LBL_AGRAFICO_1" hidden="1">[1]A!#REF!</definedName>
    <definedName name="_2960_______________________123Graph_LBL_AGRAFICO_2" hidden="1">[1]A!#REF!</definedName>
    <definedName name="_2965_______________________123Graph_XGRAFICO_1" hidden="1">[1]A!#REF!</definedName>
    <definedName name="_2970_______________________123Graph_XGRAFICO_2" hidden="1">[1]A!#REF!</definedName>
    <definedName name="_2975______________________123Graph_AGRAFICO_1" hidden="1">[1]A!#REF!</definedName>
    <definedName name="_2980______________________123Graph_AGRAFICO_2" hidden="1">[1]A!#REF!</definedName>
    <definedName name="_2985______________________123Graph_LBL_AGRAFICO_1" hidden="1">[1]A!#REF!</definedName>
    <definedName name="_2990______________________123Graph_LBL_AGRAFICO_2" hidden="1">[1]A!#REF!</definedName>
    <definedName name="_2995______________________123Graph_XGRAFICO_1" hidden="1">[1]A!#REF!</definedName>
    <definedName name="_3____123Graph_LBL_AGRAFICO_1" hidden="1">[1]A!#REF!</definedName>
    <definedName name="_3__123Graph_LBL_AGRAFICO_1" hidden="1">[1]A!#REF!</definedName>
    <definedName name="_30_________________________________________________________________________________________________________________________123Graph_XGRAFICO_2" hidden="1">[1]A!#REF!</definedName>
    <definedName name="_30__123Graph_LBL_AGRAFICO_1" hidden="1">[1]A!#REF!</definedName>
    <definedName name="_30__123Graph_XGRAFICO_1" hidden="1">[1]A!#REF!</definedName>
    <definedName name="_300________________________________________________________________________________________________________________123Graph_XGRAFICO_2" hidden="1">[1]A!#REF!</definedName>
    <definedName name="_3000______________________123Graph_XGRAFICO_2" hidden="1">[1]A!#REF!</definedName>
    <definedName name="_3005_____________________123Graph_AGRAFICO_1" hidden="1">[1]A!#REF!</definedName>
    <definedName name="_3010_____________________123Graph_AGRAFICO_2" hidden="1">[1]A!#REF!</definedName>
    <definedName name="_3015_____________________123Graph_LBL_AGRAFICO_1" hidden="1">[1]A!#REF!</definedName>
    <definedName name="_3020_____________________123Graph_LBL_AGRAFICO_2" hidden="1">[1]A!#REF!</definedName>
    <definedName name="_3025_____________________123Graph_XGRAFICO_1" hidden="1">[1]A!#REF!</definedName>
    <definedName name="_3030_____________________123Graph_XGRAFICO_2" hidden="1">[1]A!#REF!</definedName>
    <definedName name="_3035____________________123Graph_AGRAFICO_1" hidden="1">[1]A!#REF!</definedName>
    <definedName name="_3040____________________123Graph_AGRAFICO_2" hidden="1">[1]A!#REF!</definedName>
    <definedName name="_3045____________________123Graph_LBL_AGRAFICO_1" hidden="1">[1]A!#REF!</definedName>
    <definedName name="_305_______________________________________________________________________________________________________________123Graph_AGRAFICO_1" hidden="1">[1]A!#REF!</definedName>
    <definedName name="_3050____________________123Graph_LBL_AGRAFICO_2" hidden="1">[1]A!#REF!</definedName>
    <definedName name="_3055____________________123Graph_XGRAFICO_1" hidden="1">[1]A!#REF!</definedName>
    <definedName name="_3060____________________123Graph_XGRAFICO_2" hidden="1">[1]A!#REF!</definedName>
    <definedName name="_3065___________________123Graph_AGRAFICO_1" hidden="1">[1]A!#REF!</definedName>
    <definedName name="_3070___________________123Graph_AGRAFICO_2" hidden="1">[1]A!#REF!</definedName>
    <definedName name="_3075___________________123Graph_LBL_AGRAFICO_1" hidden="1">[1]A!#REF!</definedName>
    <definedName name="_3080___________________123Graph_LBL_AGRAFICO_2" hidden="1">[1]A!#REF!</definedName>
    <definedName name="_3085___________________123Graph_XGRAFICO_1" hidden="1">[1]A!#REF!</definedName>
    <definedName name="_3090___________________123Graph_XGRAFICO_2" hidden="1">[1]A!#REF!</definedName>
    <definedName name="_3095__________________123Graph_AGRAFICO_1" hidden="1">[1]A!#REF!</definedName>
    <definedName name="_310_______________________________________________________________________________________________________________123Graph_AGRAFICO_2" hidden="1">[1]A!#REF!</definedName>
    <definedName name="_3100__________________123Graph_AGRAFICO_2" hidden="1">[1]A!#REF!</definedName>
    <definedName name="_3105__________________123Graph_LBL_AGRAFICO_1" hidden="1">[1]A!#REF!</definedName>
    <definedName name="_3110__________________123Graph_LBL_AGRAFICO_2" hidden="1">[1]A!#REF!</definedName>
    <definedName name="_3115__________________123Graph_XGRAFICO_1" hidden="1">[1]A!#REF!</definedName>
    <definedName name="_3120__________________123Graph_XGRAFICO_2" hidden="1">[1]A!#REF!</definedName>
    <definedName name="_3125_________________123Graph_AGRAFICO_1" hidden="1">[1]A!#REF!</definedName>
    <definedName name="_3130_________________123Graph_AGRAFICO_2" hidden="1">[1]A!#REF!</definedName>
    <definedName name="_3135_________________123Graph_LBL_AGRAFICO_1" hidden="1">[1]A!#REF!</definedName>
    <definedName name="_3140_________________123Graph_LBL_AGRAFICO_2" hidden="1">[1]A!#REF!</definedName>
    <definedName name="_3145_________________123Graph_XGRAFICO_1" hidden="1">[1]A!#REF!</definedName>
    <definedName name="_315_______________________________________________________________________________________________________________123Graph_LBL_AGRAFICO_1" hidden="1">[1]A!#REF!</definedName>
    <definedName name="_3150_________________123Graph_XGRAFICO_2" hidden="1">[1]A!#REF!</definedName>
    <definedName name="_3155________________123Graph_AGRAFICO_1" hidden="1">[1]A!#REF!</definedName>
    <definedName name="_3160________________123Graph_AGRAFICO_2" hidden="1">[1]A!#REF!</definedName>
    <definedName name="_3165________________123Graph_LBL_AGRAFICO_1" hidden="1">[1]A!#REF!</definedName>
    <definedName name="_3170________________123Graph_LBL_AGRAFICO_2" hidden="1">[1]A!#REF!</definedName>
    <definedName name="_3175________________123Graph_XGRAFICO_1" hidden="1">[1]A!#REF!</definedName>
    <definedName name="_3180________________123Graph_XGRAFICO_2" hidden="1">[1]A!#REF!</definedName>
    <definedName name="_3185_______________123Graph_AGRAFICO_1" hidden="1">[1]A!#REF!</definedName>
    <definedName name="_3190_______________123Graph_AGRAFICO_2" hidden="1">[1]A!#REF!</definedName>
    <definedName name="_3195_______________123Graph_LBL_AGRAFICO_1" hidden="1">[1]A!#REF!</definedName>
    <definedName name="_32_______123Graph_LBL_AGRAFICO_2" hidden="1">[1]A!#REF!</definedName>
    <definedName name="_320_______________________________________________________________________________________________________________123Graph_LBL_AGRAFICO_2" hidden="1">[1]A!#REF!</definedName>
    <definedName name="_3200_______________123Graph_LBL_AGRAFICO_2" hidden="1">[1]A!#REF!</definedName>
    <definedName name="_3205_______________123Graph_XGRAFICO_1" hidden="1">[1]A!#REF!</definedName>
    <definedName name="_3210_______________123Graph_XGRAFICO_2" hidden="1">[1]A!#REF!</definedName>
    <definedName name="_3215______________123Graph_AGRAFICO_1" hidden="1">[1]A!#REF!</definedName>
    <definedName name="_3220______________123Graph_AGRAFICO_2" hidden="1">[1]A!#REF!</definedName>
    <definedName name="_3225______________123Graph_LBL_AGRAFICO_1" hidden="1">[1]A!#REF!</definedName>
    <definedName name="_3230______________123Graph_LBL_AGRAFICO_2" hidden="1">[1]A!#REF!</definedName>
    <definedName name="_3235______________123Graph_XGRAFICO_1" hidden="1">[1]A!#REF!</definedName>
    <definedName name="_3240______________123Graph_XGRAFICO_2" hidden="1">[1]A!#REF!</definedName>
    <definedName name="_3245_____________123Graph_AGRAFICO_1" hidden="1">[1]A!#REF!</definedName>
    <definedName name="_325_______________________________________________________________________________________________________________123Graph_XGRAFICO_1" hidden="1">[1]A!#REF!</definedName>
    <definedName name="_325__123Graph_XGRAFICO_1" hidden="1">[1]A!#REF!</definedName>
    <definedName name="_3250_____________123Graph_AGRAFICO_2" hidden="1">[1]A!#REF!</definedName>
    <definedName name="_3255_____________123Graph_LBL_AGRAFICO_1" hidden="1">[1]A!#REF!</definedName>
    <definedName name="_3260_____________123Graph_LBL_AGRAFICO_2" hidden="1">[1]A!#REF!</definedName>
    <definedName name="_3265_____________123Graph_XGRAFICO_1" hidden="1">[1]A!#REF!</definedName>
    <definedName name="_3270_____________123Graph_XGRAFICO_2" hidden="1">[1]A!#REF!</definedName>
    <definedName name="_3275____________123Graph_AGRAFICO_1" hidden="1">[1]A!#REF!</definedName>
    <definedName name="_3280____________123Graph_AGRAFICO_2" hidden="1">[1]A!#REF!</definedName>
    <definedName name="_3285____________123Graph_LBL_AGRAFICO_1" hidden="1">[1]A!#REF!</definedName>
    <definedName name="_3290____________123Graph_LBL_AGRAFICO_2" hidden="1">[1]A!#REF!</definedName>
    <definedName name="_3295____________123Graph_XGRAFICO_1" hidden="1">[1]A!#REF!</definedName>
    <definedName name="_330_______________________________________________________________________________________________________________123Graph_XGRAFICO_2" hidden="1">[1]A!#REF!</definedName>
    <definedName name="_3300____________123Graph_XGRAFICO_2" hidden="1">[1]A!#REF!</definedName>
    <definedName name="_3305___________123Graph_AGRAFICO_1" hidden="1">[1]A!#REF!</definedName>
    <definedName name="_3310___________123Graph_AGRAFICO_2" hidden="1">[1]A!#REF!</definedName>
    <definedName name="_3315___________123Graph_LBL_AGRAFICO_1" hidden="1">[1]A!#REF!</definedName>
    <definedName name="_3320___________123Graph_LBL_AGRAFICO_2" hidden="1">[1]A!#REF!</definedName>
    <definedName name="_3325___________123Graph_XGRAFICO_1" hidden="1">[1]A!#REF!</definedName>
    <definedName name="_3330___________123Graph_XGRAFICO_2" hidden="1">[1]A!#REF!</definedName>
    <definedName name="_3335__________123Graph_AGRAFICO_1" hidden="1">[1]A!#REF!</definedName>
    <definedName name="_3340__________123Graph_AGRAFICO_2" hidden="1">[1]A!#REF!</definedName>
    <definedName name="_3345__________123Graph_LBL_AGRAFICO_1" hidden="1">[1]A!#REF!</definedName>
    <definedName name="_335______________________________________________________________________________________________________________123Graph_AGRAFICO_1" hidden="1">[1]A!#REF!</definedName>
    <definedName name="_3350__________123Graph_LBL_AGRAFICO_2" hidden="1">[1]A!#REF!</definedName>
    <definedName name="_3355__________123Graph_XGRAFICO_1" hidden="1">[1]A!#REF!</definedName>
    <definedName name="_3360__________123Graph_XGRAFICO_2" hidden="1">[1]A!#REF!</definedName>
    <definedName name="_3365_________123Graph_AGRAFICO_1" hidden="1">[1]A!#REF!</definedName>
    <definedName name="_3370_________123Graph_AGRAFICO_2" hidden="1">[1]A!#REF!</definedName>
    <definedName name="_3375_________123Graph_LBL_AGRAFICO_1" hidden="1">[1]A!#REF!</definedName>
    <definedName name="_3380_________123Graph_LBL_AGRAFICO_2" hidden="1">[1]A!#REF!</definedName>
    <definedName name="_3385_________123Graph_XGRAFICO_1" hidden="1">[1]A!#REF!</definedName>
    <definedName name="_3390_________123Graph_XGRAFICO_2" hidden="1">[1]A!#REF!</definedName>
    <definedName name="_3395________123Graph_AGRAFICO_1" hidden="1">[1]A!#REF!</definedName>
    <definedName name="_340______________________________________________________________________________________________________________123Graph_AGRAFICO_2" hidden="1">[1]A!#REF!</definedName>
    <definedName name="_3400________123Graph_AGRAFICO_2" hidden="1">[1]A!#REF!</definedName>
    <definedName name="_3405________123Graph_LBL_AGRAFICO_1" hidden="1">[1]A!#REF!</definedName>
    <definedName name="_3410________123Graph_LBL_AGRAFICO_2" hidden="1">[1]A!#REF!</definedName>
    <definedName name="_3415________123Graph_XGRAFICO_1" hidden="1">[1]A!#REF!</definedName>
    <definedName name="_3420________123Graph_XGRAFICO_2" hidden="1">[1]A!#REF!</definedName>
    <definedName name="_3425_______123Graph_AGRAFICO_1" hidden="1">[1]A!#REF!</definedName>
    <definedName name="_3430_______123Graph_AGRAFICO_2" hidden="1">[1]A!#REF!</definedName>
    <definedName name="_3435_______123Graph_LBL_AGRAFICO_1" hidden="1">[1]A!#REF!</definedName>
    <definedName name="_3440_______123Graph_LBL_AGRAFICO_2" hidden="1">[1]A!#REF!</definedName>
    <definedName name="_3445_______123Graph_XGRAFICO_1" hidden="1">[1]A!#REF!</definedName>
    <definedName name="_345______________________________________________________________________________________________________________123Graph_LBL_AGRAFICO_1" hidden="1">[1]A!#REF!</definedName>
    <definedName name="_3450_______123Graph_XGRAFICO_2" hidden="1">[1]A!#REF!</definedName>
    <definedName name="_3455______123Graph_AGRAFICO_1" hidden="1">[1]A!#REF!</definedName>
    <definedName name="_3460______123Graph_AGRAFICO_2" hidden="1">[1]A!#REF!</definedName>
    <definedName name="_3465______123Graph_LBL_AGRAFICO_1" hidden="1">[1]A!#REF!</definedName>
    <definedName name="_3470______123Graph_LBL_AGRAFICO_2" hidden="1">[1]A!#REF!</definedName>
    <definedName name="_3475______123Graph_XGRAFICO_1" hidden="1">[1]A!#REF!</definedName>
    <definedName name="_3480______123Graph_XGRAFICO_2" hidden="1">[1]A!#REF!</definedName>
    <definedName name="_3485_____123Graph_AGRAFICO_1" hidden="1">[1]A!#REF!</definedName>
    <definedName name="_3490_____123Graph_AGRAFICO_2" hidden="1">[1]A!#REF!</definedName>
    <definedName name="_3495_____123Graph_LBL_AGRAFICO_1" hidden="1">[1]A!#REF!</definedName>
    <definedName name="_35________________________________________________________________________________________________________________________123Graph_AGRAFICO_1" hidden="1">[1]A!#REF!</definedName>
    <definedName name="_350______________________________________________________________________________________________________________123Graph_LBL_AGRAFICO_2" hidden="1">[1]A!#REF!</definedName>
    <definedName name="_3500_____123Graph_LBL_AGRAFICO_2" hidden="1">[1]A!#REF!</definedName>
    <definedName name="_3505_____123Graph_XGRAFICO_1" hidden="1">[1]A!#REF!</definedName>
    <definedName name="_3510_____123Graph_XGRAFICO_2" hidden="1">[1]A!#REF!</definedName>
    <definedName name="_3515____123Graph_AGRAFICO_1" hidden="1">[1]A!#REF!</definedName>
    <definedName name="_3520____123Graph_AGRAFICO_2" hidden="1">[1]A!#REF!</definedName>
    <definedName name="_3525____123Graph_LBL_AGRAFICO_1" hidden="1">[1]A!#REF!</definedName>
    <definedName name="_3530____123Graph_LBL_AGRAFICO_2" hidden="1">[1]A!#REF!</definedName>
    <definedName name="_3535____123Graph_XGRAFICO_1" hidden="1">[1]A!#REF!</definedName>
    <definedName name="_3540____123Graph_XGRAFICO_2" hidden="1">[1]A!#REF!</definedName>
    <definedName name="_3545___123Graph_AGRAFICO_1" hidden="1">[1]A!#REF!</definedName>
    <definedName name="_355______________________________________________________________________________________________________________123Graph_XGRAFICO_1" hidden="1">[1]A!#REF!</definedName>
    <definedName name="_3550___123Graph_AGRAFICO_2" hidden="1">[1]A!#REF!</definedName>
    <definedName name="_3555___123Graph_LBL_AGRAFICO_1" hidden="1">[1]A!#REF!</definedName>
    <definedName name="_3560___123Graph_LBL_AGRAFICO_2" hidden="1">[1]A!#REF!</definedName>
    <definedName name="_3565___123Graph_XGRAFICO_1" hidden="1">[1]A!#REF!</definedName>
    <definedName name="_3570___123Graph_XGRAFICO_2" hidden="1">[1]A!#REF!</definedName>
    <definedName name="_3575__123Graph_AGRAFICO_1" hidden="1">[1]A!#REF!</definedName>
    <definedName name="_3580__123Graph_AGRAFICO_2" hidden="1">[1]A!#REF!</definedName>
    <definedName name="_3585__123Graph_LBL_AGRAFICO_1" hidden="1">[1]A!#REF!</definedName>
    <definedName name="_3590__123Graph_LBL_AGRAFICO_2" hidden="1">[1]A!#REF!</definedName>
    <definedName name="_3595__123Graph_XGRAFICO_1" hidden="1">[1]A!#REF!</definedName>
    <definedName name="_36__123Graph_XGRAFICO_2" hidden="1">[1]A!#REF!</definedName>
    <definedName name="_360______________________________________________________________________________________________________________123Graph_XGRAFICO_2" hidden="1">[1]A!#REF!</definedName>
    <definedName name="_3600__123Graph_XGRAFICO_2" hidden="1">[1]A!#REF!</definedName>
    <definedName name="_365_____________________________________________________________________________________________________________123Graph_AGRAFICO_1" hidden="1">[1]A!#REF!</definedName>
    <definedName name="_370_____________________________________________________________________________________________________________123Graph_AGRAFICO_2" hidden="1">[1]A!#REF!</definedName>
    <definedName name="_375_____________________________________________________________________________________________________________123Graph_LBL_AGRAFICO_1" hidden="1">[1]A!#REF!</definedName>
    <definedName name="_380_____________________________________________________________________________________________________________123Graph_LBL_AGRAFICO_2" hidden="1">[1]A!#REF!</definedName>
    <definedName name="_385_____________________________________________________________________________________________________________123Graph_XGRAFICO_1" hidden="1">[1]A!#REF!</definedName>
    <definedName name="_390_____________________________________________________________________________________________________________123Graph_XGRAFICO_2" hidden="1">[1]A!#REF!</definedName>
    <definedName name="_390__123Graph_XGRAFICO_2" hidden="1">[1]A!#REF!</definedName>
    <definedName name="_395____________________________________________________________________________________________________________123Graph_AGRAFICO_1" hidden="1">[1]A!#REF!</definedName>
    <definedName name="_4____123Graph_LBL_AGRAFICO_2" hidden="1">[1]A!#REF!</definedName>
    <definedName name="_4__123Graph_AGRAFICO_2" hidden="1">[1]A!#REF!</definedName>
    <definedName name="_4__123Graph_LBL_AGRAFICO_2" hidden="1">[1]A!#REF!</definedName>
    <definedName name="_40________________________________________________________________________________________________________________________123Graph_AGRAFICO_2" hidden="1">[1]A!#REF!</definedName>
    <definedName name="_40_______123Graph_XGRAFICO_1" hidden="1">[1]A!#REF!</definedName>
    <definedName name="_40__123Graph_LBL_AGRAFICO_2" hidden="1">[1]A!#REF!</definedName>
    <definedName name="_400____________________________________________________________________________________________________________123Graph_AGRAFICO_2" hidden="1">[1]A!#REF!</definedName>
    <definedName name="_405____________________________________________________________________________________________________________123Graph_LBL_AGRAFICO_1" hidden="1">[1]A!#REF!</definedName>
    <definedName name="_410____________________________________________________________________________________________________________123Graph_LBL_AGRAFICO_2" hidden="1">[1]A!#REF!</definedName>
    <definedName name="_415____________________________________________________________________________________________________________123Graph_XGRAFICO_1" hidden="1">[1]A!#REF!</definedName>
    <definedName name="_420____________________________________________________________________________________________________________123Graph_XGRAFICO_2" hidden="1">[1]A!#REF!</definedName>
    <definedName name="_425___________________________________________________________________________________________________________123Graph_AGRAFICO_1" hidden="1">[1]A!#REF!</definedName>
    <definedName name="_430___________________________________________________________________________________________________________123Graph_AGRAFICO_2" hidden="1">[1]A!#REF!</definedName>
    <definedName name="_435___________________________________________________________________________________________________________123Graph_LBL_AGRAFICO_1" hidden="1">[1]A!#REF!</definedName>
    <definedName name="_440___________________________________________________________________________________________________________123Graph_LBL_AGRAFICO_2" hidden="1">[1]A!#REF!</definedName>
    <definedName name="_445___________________________________________________________________________________________________________123Graph_XGRAFICO_1" hidden="1">[1]A!#REF!</definedName>
    <definedName name="_45________________________________________________________________________________________________________________________123Graph_LBL_AGRAFICO_1" hidden="1">[1]A!#REF!</definedName>
    <definedName name="_450___________________________________________________________________________________________________________123Graph_XGRAFICO_2" hidden="1">[1]A!#REF!</definedName>
    <definedName name="_455__________________________________________________________________________________________________________123Graph_AGRAFICO_1" hidden="1">[1]A!#REF!</definedName>
    <definedName name="_460__________________________________________________________________________________________________________123Graph_AGRAFICO_2" hidden="1">[1]A!#REF!</definedName>
    <definedName name="_465__________________________________________________________________________________________________________123Graph_LBL_AGRAFICO_1" hidden="1">[1]A!#REF!</definedName>
    <definedName name="_470__________________________________________________________________________________________________________123Graph_LBL_AGRAFICO_2" hidden="1">[1]A!#REF!</definedName>
    <definedName name="_475__________________________________________________________________________________________________________123Graph_XGRAFICO_1" hidden="1">[1]A!#REF!</definedName>
    <definedName name="_48_______123Graph_XGRAFICO_2" hidden="1">[1]A!#REF!</definedName>
    <definedName name="_480__________________________________________________________________________________________________________123Graph_XGRAFICO_2" hidden="1">[1]A!#REF!</definedName>
    <definedName name="_485_________________________________________________________________________________________________________123Graph_AGRAFICO_1" hidden="1">[1]A!#REF!</definedName>
    <definedName name="_490_________________________________________________________________________________________________________123Graph_AGRAFICO_2" hidden="1">[1]A!#REF!</definedName>
    <definedName name="_495_________________________________________________________________________________________________________123Graph_LBL_AGRAFICO_1" hidden="1">[1]A!#REF!</definedName>
    <definedName name="_5_________________________________________________________________________________________________________________________123Graph_AGRAFICO_1" hidden="1">[1]A!#REF!</definedName>
    <definedName name="_5____123Graph_XGRAFICO_1" hidden="1">[1]A!#REF!</definedName>
    <definedName name="_5__123Graph_XGRAFICO_1" hidden="1">[1]A!#REF!</definedName>
    <definedName name="_50________________________________________________________________________________________________________________________123Graph_LBL_AGRAFICO_2" hidden="1">[1]A!#REF!</definedName>
    <definedName name="_50__123Graph_XGRAFICO_1" hidden="1">[1]A!#REF!</definedName>
    <definedName name="_500_________________________________________________________________________________________________________123Graph_LBL_AGRAFICO_2" hidden="1">[1]A!#REF!</definedName>
    <definedName name="_505_________________________________________________________________________________________________________123Graph_XGRAFICO_1" hidden="1">[1]A!#REF!</definedName>
    <definedName name="_510_________________________________________________________________________________________________________123Graph_XGRAFICO_2" hidden="1">[1]A!#REF!</definedName>
    <definedName name="_515________________________________________________________________________________________________________123Graph_AGRAFICO_1" hidden="1">[1]A!#REF!</definedName>
    <definedName name="_520________________________________________________________________________________________________________123Graph_AGRAFICO_2" hidden="1">[1]A!#REF!</definedName>
    <definedName name="_525________________________________________________________________________________________________________123Graph_LBL_AGRAFICO_1" hidden="1">[1]A!#REF!</definedName>
    <definedName name="_530________________________________________________________________________________________________________123Graph_LBL_AGRAFICO_2" hidden="1">[1]A!#REF!</definedName>
    <definedName name="_535________________________________________________________________________________________________________123Graph_XGRAFICO_1" hidden="1">[1]A!#REF!</definedName>
    <definedName name="_540________________________________________________________________________________________________________123Graph_XGRAFICO_2" hidden="1">[1]A!#REF!</definedName>
    <definedName name="_545_______________________________________________________________________________________________________123Graph_AGRAFICO_1" hidden="1">[1]A!#REF!</definedName>
    <definedName name="_55________________________________________________________________________________________________________________________123Graph_XGRAFICO_1" hidden="1">[1]A!#REF!</definedName>
    <definedName name="_550_______________________________________________________________________________________________________123Graph_AGRAFICO_2" hidden="1">[1]A!#REF!</definedName>
    <definedName name="_555_______________________________________________________________________________________________________123Graph_LBL_AGRAFICO_1" hidden="1">[1]A!#REF!</definedName>
    <definedName name="_56______123Graph_AGRAFICO_1" hidden="1">[1]A!#REF!</definedName>
    <definedName name="_560_______________________________________________________________________________________________________123Graph_LBL_AGRAFICO_2" hidden="1">[1]A!#REF!</definedName>
    <definedName name="_565_______________________________________________________________________________________________________123Graph_XGRAFICO_1" hidden="1">[1]A!#REF!</definedName>
    <definedName name="_570_______________________________________________________________________________________________________123Graph_XGRAFICO_2" hidden="1">[1]A!#REF!</definedName>
    <definedName name="_575______________________________________________________________________________________________________123Graph_AGRAFICO_1" hidden="1">[1]A!#REF!</definedName>
    <definedName name="_580______________________________________________________________________________________________________123Graph_AGRAFICO_2" hidden="1">[1]A!#REF!</definedName>
    <definedName name="_585______________________________________________________________________________________________________123Graph_LBL_AGRAFICO_1" hidden="1">[1]A!#REF!</definedName>
    <definedName name="_590______________________________________________________________________________________________________123Graph_LBL_AGRAFICO_2" hidden="1">[1]A!#REF!</definedName>
    <definedName name="_595______________________________________________________________________________________________________123Graph_XGRAFICO_1" hidden="1">[1]A!#REF!</definedName>
    <definedName name="_6____123Graph_XGRAFICO_2" hidden="1">[1]A!#REF!</definedName>
    <definedName name="_6__123Graph_AGRAFICO_1" hidden="1">[1]A!#REF!</definedName>
    <definedName name="_6__123Graph_LBL_AGRAFICO_1" hidden="1">[1]A!#REF!</definedName>
    <definedName name="_6__123Graph_XGRAFICO_2" hidden="1">[1]A!#REF!</definedName>
    <definedName name="_60________________________________________________________________________________________________________________________123Graph_XGRAFICO_2" hidden="1">[1]A!#REF!</definedName>
    <definedName name="_60__123Graph_XGRAFICO_2" hidden="1">[1]A!#REF!</definedName>
    <definedName name="_600______________________________________________________________________________________________________123Graph_XGRAFICO_2" hidden="1">[1]A!#REF!</definedName>
    <definedName name="_605_____________________________________________________________________________________________________123Graph_AGRAFICO_1" hidden="1">[1]A!#REF!</definedName>
    <definedName name="_610_____________________________________________________________________________________________________123Graph_AGRAFICO_2" hidden="1">[1]A!#REF!</definedName>
    <definedName name="_615_____________________________________________________________________________________________________123Graph_LBL_AGRAFICO_1" hidden="1">[1]A!#REF!</definedName>
    <definedName name="_620_____________________________________________________________________________________________________123Graph_LBL_AGRAFICO_2" hidden="1">[1]A!#REF!</definedName>
    <definedName name="_625_____________________________________________________________________________________________________123Graph_XGRAFICO_1" hidden="1">[1]A!#REF!</definedName>
    <definedName name="_630_____________________________________________________________________________________________________123Graph_XGRAFICO_2" hidden="1">[1]A!#REF!</definedName>
    <definedName name="_635____________________________________________________________________________________________________123Graph_AGRAFICO_1" hidden="1">[1]A!#REF!</definedName>
    <definedName name="_64______123Graph_AGRAFICO_2" hidden="1">[1]A!#REF!</definedName>
    <definedName name="_640____________________________________________________________________________________________________123Graph_AGRAFICO_2" hidden="1">[1]A!#REF!</definedName>
    <definedName name="_645____________________________________________________________________________________________________123Graph_LBL_AGRAFICO_1" hidden="1">[1]A!#REF!</definedName>
    <definedName name="_65_______________________________________________________________________________________________________________________123Graph_AGRAFICO_1" hidden="1">[1]A!#REF!</definedName>
    <definedName name="_65__123Graph_AGRAFICO_1" hidden="1">[1]A!#REF!</definedName>
    <definedName name="_650____________________________________________________________________________________________________123Graph_LBL_AGRAFICO_2" hidden="1">[1]A!#REF!</definedName>
    <definedName name="_655____________________________________________________________________________________________________123Graph_XGRAFICO_1" hidden="1">[1]A!#REF!</definedName>
    <definedName name="_660____________________________________________________________________________________________________123Graph_XGRAFICO_2" hidden="1">[1]A!#REF!</definedName>
    <definedName name="_665___________________________________________________________________________________________________123Graph_AGRAFICO_1" hidden="1">[1]A!#REF!</definedName>
    <definedName name="_670___________________________________________________________________________________________________123Graph_AGRAFICO_2" hidden="1">[1]A!#REF!</definedName>
    <definedName name="_675___________________________________________________________________________________________________123Graph_LBL_AGRAFICO_1" hidden="1">[1]A!#REF!</definedName>
    <definedName name="_680___________________________________________________________________________________________________123Graph_LBL_AGRAFICO_2" hidden="1">[1]A!#REF!</definedName>
    <definedName name="_685___________________________________________________________________________________________________123Graph_XGRAFICO_1" hidden="1">[1]A!#REF!</definedName>
    <definedName name="_690___________________________________________________________________________________________________123Graph_XGRAFICO_2" hidden="1">[1]A!#REF!</definedName>
    <definedName name="_695__________________________________________________________________________________________________123Graph_AGRAFICO_1" hidden="1">[1]A!#REF!</definedName>
    <definedName name="_7___123Graph_AGRAFICO_1" hidden="1">[1]A!#REF!</definedName>
    <definedName name="_70_______________________________________________________________________________________________________________________123Graph_AGRAFICO_2" hidden="1">[1]A!#REF!</definedName>
    <definedName name="_700__________________________________________________________________________________________________123Graph_AGRAFICO_2" hidden="1">[1]A!#REF!</definedName>
    <definedName name="_705__________________________________________________________________________________________________123Graph_LBL_AGRAFICO_1" hidden="1">[1]A!#REF!</definedName>
    <definedName name="_710__________________________________________________________________________________________________123Graph_LBL_AGRAFICO_2" hidden="1">[1]A!#REF!</definedName>
    <definedName name="_715__________________________________________________________________________________________________123Graph_XGRAFICO_1" hidden="1">[1]A!#REF!</definedName>
    <definedName name="_72______123Graph_LBL_AGRAFICO_1" hidden="1">[1]A!#REF!</definedName>
    <definedName name="_720__________________________________________________________________________________________________123Graph_XGRAFICO_2" hidden="1">[1]A!#REF!</definedName>
    <definedName name="_725_________________________________________________________________________________________________123Graph_AGRAFICO_1" hidden="1">[1]A!#REF!</definedName>
    <definedName name="_730_________________________________________________________________________________________________123Graph_AGRAFICO_2" hidden="1">[1]A!#REF!</definedName>
    <definedName name="_735_________________________________________________________________________________________________123Graph_LBL_AGRAFICO_1" hidden="1">[1]A!#REF!</definedName>
    <definedName name="_740_________________________________________________________________________________________________123Graph_LBL_AGRAFICO_2" hidden="1">[1]A!#REF!</definedName>
    <definedName name="_745_________________________________________________________________________________________________123Graph_XGRAFICO_1" hidden="1">[1]A!#REF!</definedName>
    <definedName name="_75_______________________________________________________________________________________________________________________123Graph_LBL_AGRAFICO_1" hidden="1">[1]A!#REF!</definedName>
    <definedName name="_750_________________________________________________________________________________________________123Graph_XGRAFICO_2" hidden="1">[1]A!#REF!</definedName>
    <definedName name="_755________________________________________________________________________________________________123Graph_AGRAFICO_1" hidden="1">[1]A!#REF!</definedName>
    <definedName name="_760________________________________________________________________________________________________123Graph_AGRAFICO_2" hidden="1">[1]A!#REF!</definedName>
    <definedName name="_765________________________________________________________________________________________________123Graph_LBL_AGRAFICO_1" hidden="1">[1]A!#REF!</definedName>
    <definedName name="_770________________________________________________________________________________________________123Graph_LBL_AGRAFICO_2" hidden="1">[1]A!#REF!</definedName>
    <definedName name="_775________________________________________________________________________________________________123Graph_XGRAFICO_1" hidden="1">[1]A!#REF!</definedName>
    <definedName name="_780________________________________________________________________________________________________123Graph_XGRAFICO_2" hidden="1">[1]A!#REF!</definedName>
    <definedName name="_785_______________________________________________________________________________________________123Graph_AGRAFICO_1" hidden="1">[1]A!#REF!</definedName>
    <definedName name="_790_______________________________________________________________________________________________123Graph_AGRAFICO_2" hidden="1">[1]A!#REF!</definedName>
    <definedName name="_795_______________________________________________________________________________________________123Graph_LBL_AGRAFICO_1" hidden="1">[1]A!#REF!</definedName>
    <definedName name="_8_______123Graph_AGRAFICO_1" hidden="1">[1]A!#REF!</definedName>
    <definedName name="_8___123Graph_AGRAFICO_2" hidden="1">[1]A!#REF!</definedName>
    <definedName name="_8__123Graph_LBL_AGRAFICO_2" hidden="1">[1]A!#REF!</definedName>
    <definedName name="_80_______________________________________________________________________________________________________________________123Graph_LBL_AGRAFICO_2" hidden="1">[1]A!#REF!</definedName>
    <definedName name="_80______123Graph_LBL_AGRAFICO_2" hidden="1">[1]A!#REF!</definedName>
    <definedName name="_800_______________________________________________________________________________________________123Graph_LBL_AGRAFICO_2" hidden="1">[1]A!#REF!</definedName>
    <definedName name="_805_______________________________________________________________________________________________123Graph_XGRAFICO_1" hidden="1">[1]A!#REF!</definedName>
    <definedName name="_810_______________________________________________________________________________________________123Graph_XGRAFICO_2" hidden="1">[1]A!#REF!</definedName>
    <definedName name="_815______________________________________________________________________________________________123Graph_AGRAFICO_1" hidden="1">[1]A!#REF!</definedName>
    <definedName name="_820______________________________________________________________________________________________123Graph_AGRAFICO_2" hidden="1">[1]A!#REF!</definedName>
    <definedName name="_825______________________________________________________________________________________________123Graph_LBL_AGRAFICO_1" hidden="1">[1]A!#REF!</definedName>
    <definedName name="_830______________________________________________________________________________________________123Graph_LBL_AGRAFICO_2" hidden="1">[1]A!#REF!</definedName>
    <definedName name="_835______________________________________________________________________________________________123Graph_XGRAFICO_1" hidden="1">[1]A!#REF!</definedName>
    <definedName name="_840______________________________________________________________________________________________123Graph_XGRAFICO_2" hidden="1">[1]A!#REF!</definedName>
    <definedName name="_845_____________________________________________________________________________________________123Graph_AGRAFICO_1" hidden="1">[1]A!#REF!</definedName>
    <definedName name="_85_______________________________________________________________________________________________________________________123Graph_XGRAFICO_1" hidden="1">[1]A!#REF!</definedName>
    <definedName name="_850_____________________________________________________________________________________________123Graph_AGRAFICO_2" hidden="1">[1]A!#REF!</definedName>
    <definedName name="_855_____________________________________________________________________________________________123Graph_LBL_AGRAFICO_1" hidden="1">[1]A!#REF!</definedName>
    <definedName name="_860_____________________________________________________________________________________________123Graph_LBL_AGRAFICO_2" hidden="1">[1]A!#REF!</definedName>
    <definedName name="_865_____________________________________________________________________________________________123Graph_XGRAFICO_1" hidden="1">[1]A!#REF!</definedName>
    <definedName name="_870_____________________________________________________________________________________________123Graph_XGRAFICO_2" hidden="1">[1]A!#REF!</definedName>
    <definedName name="_875____________________________________________________________________________________________123Graph_AGRAFICO_1" hidden="1">[1]A!#REF!</definedName>
    <definedName name="_88______123Graph_XGRAFICO_1" hidden="1">[1]A!#REF!</definedName>
    <definedName name="_880____________________________________________________________________________________________123Graph_AGRAFICO_2" hidden="1">[1]A!#REF!</definedName>
    <definedName name="_885____________________________________________________________________________________________123Graph_LBL_AGRAFICO_1" hidden="1">[1]A!#REF!</definedName>
    <definedName name="_890____________________________________________________________________________________________123Graph_LBL_AGRAFICO_2" hidden="1">[1]A!#REF!</definedName>
    <definedName name="_895____________________________________________________________________________________________123Graph_XGRAFICO_1" hidden="1">[1]A!#REF!</definedName>
    <definedName name="_9___123Graph_LBL_AGRAFICO_1" hidden="1">[1]A!#REF!</definedName>
    <definedName name="_90_______________________________________________________________________________________________________________________123Graph_XGRAFICO_2" hidden="1">[1]A!#REF!</definedName>
    <definedName name="_900____________________________________________________________________________________________123Graph_XGRAFICO_2" hidden="1">[1]A!#REF!</definedName>
    <definedName name="_905___________________________________________________________________________________________123Graph_AGRAFICO_1" hidden="1">[1]A!#REF!</definedName>
    <definedName name="_910___________________________________________________________________________________________123Graph_AGRAFICO_2" hidden="1">[1]A!#REF!</definedName>
    <definedName name="_915___________________________________________________________________________________________123Graph_LBL_AGRAFICO_1" hidden="1">[1]A!#REF!</definedName>
    <definedName name="_920___________________________________________________________________________________________123Graph_LBL_AGRAFICO_2" hidden="1">[1]A!#REF!</definedName>
    <definedName name="_925___________________________________________________________________________________________123Graph_XGRAFICO_1" hidden="1">[1]A!#REF!</definedName>
    <definedName name="_930___________________________________________________________________________________________123Graph_XGRAFICO_2" hidden="1">[1]A!#REF!</definedName>
    <definedName name="_935__________________________________________________________________________________________123Graph_AGRAFICO_1" hidden="1">[1]A!#REF!</definedName>
    <definedName name="_940__________________________________________________________________________________________123Graph_AGRAFICO_2" hidden="1">[1]A!#REF!</definedName>
    <definedName name="_945__________________________________________________________________________________________123Graph_LBL_AGRAFICO_1" hidden="1">[1]A!#REF!</definedName>
    <definedName name="_95______________________________________________________________________________________________________________________123Graph_AGRAFICO_1" hidden="1">[1]A!#REF!</definedName>
    <definedName name="_950__________________________________________________________________________________________123Graph_LBL_AGRAFICO_2" hidden="1">[1]A!#REF!</definedName>
    <definedName name="_955__________________________________________________________________________________________123Graph_XGRAFICO_1" hidden="1">[1]A!#REF!</definedName>
    <definedName name="_96______123Graph_XGRAFICO_2" hidden="1">[1]A!#REF!</definedName>
    <definedName name="_960__________________________________________________________________________________________123Graph_XGRAFICO_2" hidden="1">[1]A!#REF!</definedName>
    <definedName name="_965_________________________________________________________________________________________123Graph_AGRAFICO_1" hidden="1">[1]A!#REF!</definedName>
    <definedName name="_970_________________________________________________________________________________________123Graph_AGRAFICO_2" hidden="1">[1]A!#REF!</definedName>
    <definedName name="_975_________________________________________________________________________________________123Graph_LBL_AGRAFICO_1" hidden="1">[1]A!#REF!</definedName>
    <definedName name="_980_________________________________________________________________________________________123Graph_LBL_AGRAFICO_2" hidden="1">[1]A!#REF!</definedName>
    <definedName name="_985_________________________________________________________________________________________123Graph_XGRAFICO_1" hidden="1">[1]A!#REF!</definedName>
    <definedName name="_990_________________________________________________________________________________________123Graph_XGRAFICO_2" hidden="1">[1]A!#REF!</definedName>
    <definedName name="_995________________________________________________________________________________________123Graph_AGRAFICO_1" hidden="1">[1]A!#REF!</definedName>
    <definedName name="_DIC01">#REF!</definedName>
    <definedName name="_Fill" hidden="1">[3]Quantity!#REF!</definedName>
    <definedName name="_Key1" hidden="1">[3]Quantity!#REF!</definedName>
    <definedName name="_Order1" hidden="1">255</definedName>
    <definedName name="_Order2" hidden="1">255</definedName>
    <definedName name="_Parse_Out" hidden="1">[3]Quantity!#REF!</definedName>
    <definedName name="_R">#REF!</definedName>
    <definedName name="_Rev4">[4]Informacion!$B$13</definedName>
    <definedName name="_Sort" hidden="1">[3]Quantity!#REF!</definedName>
    <definedName name="_Toc245546194_1">'[5]pres electrico'!#REF!</definedName>
    <definedName name="_Toc52538304">#REF!</definedName>
    <definedName name="_vol124" hidden="1">[1]A!#REF!</definedName>
    <definedName name="a">#REF!</definedName>
    <definedName name="A_impresión_IM">#REF!</definedName>
    <definedName name="ACLARACIONES" hidden="1">{"OTHER",#N/A,TRUE,"OTHER";"RACK",#N/A,TRUE,"RACK"}</definedName>
    <definedName name="adfsdfew" hidden="1">[1]A!#REF!</definedName>
    <definedName name="afco1">#REF!</definedName>
    <definedName name="AFCOCLAV">#REF!</definedName>
    <definedName name="AIML">[6]Constantes!#REF!</definedName>
    <definedName name="AISS">[6]Constantes!#REF!</definedName>
    <definedName name="All">#REF!</definedName>
    <definedName name="ALTO">#REF!</definedName>
    <definedName name="ALTR">[6]Constantes!#REF!</definedName>
    <definedName name="Aluminio">#REF!</definedName>
    <definedName name="AMEA">[6]Constantes!#REF!</definedName>
    <definedName name="AMEC">[6]Constantes!#REF!</definedName>
    <definedName name="AMECL">[6]Constantes!#REF!</definedName>
    <definedName name="AMECT">[6]Constantes!#REF!</definedName>
    <definedName name="AMEE">[6]Constantes!#REF!</definedName>
    <definedName name="AMEF">[6]Constantes!#REF!</definedName>
    <definedName name="AMEG">[6]Constantes!#REF!</definedName>
    <definedName name="AMTE">[6]Constantes!#REF!</definedName>
    <definedName name="AN">[7]AnalisisProy!$A:$G</definedName>
    <definedName name="ANA">#REF!</definedName>
    <definedName name="ANALISIS">#REF!</definedName>
    <definedName name="ANCHO">#REF!</definedName>
    <definedName name="Antepecho">#REF!</definedName>
    <definedName name="_xlnm.Print_Area" localSheetId="2">CR!$B$1:$J$14</definedName>
    <definedName name="_xlnm.Print_Area" localSheetId="0">CYP!$B$2:$K$180</definedName>
    <definedName name="ARMADURAS">#REF!</definedName>
    <definedName name="ARRA">[6]Constantes!#REF!</definedName>
    <definedName name="ARRC">[6]Constantes!#REF!</definedName>
    <definedName name="ARREM">[6]Constantes!#REF!</definedName>
    <definedName name="ARREP">[6]Constantes!#REF!</definedName>
    <definedName name="ARRRR">[6]Constantes!#REF!</definedName>
    <definedName name="ARSC">[6]Constantes!#REF!</definedName>
    <definedName name="ARSCE">[6]Constantes!#REF!</definedName>
    <definedName name="ARSDA">[6]Constantes!#REF!</definedName>
    <definedName name="ARSEC">[6]Constantes!#REF!</definedName>
    <definedName name="ARSED">[6]Constantes!#REF!</definedName>
    <definedName name="ARSEM">[6]Constantes!#REF!</definedName>
    <definedName name="ARSEP">[6]Constantes!#REF!</definedName>
    <definedName name="ARSLE">[6]Constantes!#REF!</definedName>
    <definedName name="ARSNA">[6]Constantes!#REF!</definedName>
    <definedName name="asdaaa">#REF!</definedName>
    <definedName name="ASDASD">#REF!</definedName>
    <definedName name="asdij" hidden="1">[1]A!#REF!</definedName>
    <definedName name="asdqwww" hidden="1">[1]A!#REF!</definedName>
    <definedName name="asew">#REF!</definedName>
    <definedName name="AUXILIAR">#REF!</definedName>
    <definedName name="AYU">'[8]Mano de Obra'!$H$16</definedName>
    <definedName name="AYUDA">#REF!</definedName>
    <definedName name="b">#REF!</definedName>
    <definedName name="Barandas">[9]INFO!$C$10</definedName>
    <definedName name="BASE">[10]INSUMOS!$A$6:$D$310</definedName>
    <definedName name="base_insumos">[11]INSUMOS!$A$1:$G$2027</definedName>
    <definedName name="_xlnm.Database">#REF!</definedName>
    <definedName name="BASICO_AYU">[8]Variables!$F$8</definedName>
    <definedName name="BASICO_MOFI">[8]Variables!$F$7</definedName>
    <definedName name="BASICO_OFE">[8]Variables!$F$5</definedName>
    <definedName name="BASICO_OFI">[8]Variables!$F$6</definedName>
    <definedName name="BENEFICIO">#REF!</definedName>
    <definedName name="Bomba" hidden="1">{"OTHER",#N/A,TRUE,"OTHER";"RACK",#N/A,TRUE,"RACK"}</definedName>
    <definedName name="Cabezales">#REF!</definedName>
    <definedName name="CANT">[12]BDnºana.y.prec.items96.00!$E$3:$E$89</definedName>
    <definedName name="CARE" hidden="1">{"OTHER",#N/A,TRUE,"OTHER";"RACK",#N/A,TRUE,"RACK"}</definedName>
    <definedName name="Carga__m2">#REF!</definedName>
    <definedName name="CargasSociales">[8]Variables!$F$4</definedName>
    <definedName name="CARIE" hidden="1">{"OTHER",#N/A,TRUE,"OTHER";"RACK",#N/A,TRUE,"RACK"}</definedName>
    <definedName name="Carp1">[4]Informacion!$B$20</definedName>
    <definedName name="Carp2">[4]Informacion!$B$21</definedName>
    <definedName name="CARPETA1">[13]Informacion!$B$11</definedName>
    <definedName name="CARPETA2">[13]Informacion!$B$12</definedName>
    <definedName name="carpinteria2">[14]Terminaciones!#REF!</definedName>
    <definedName name="CAYU">#REF!</definedName>
    <definedName name="CD">#REF!</definedName>
    <definedName name="CDP">#REF!</definedName>
    <definedName name="CDT">#REF!</definedName>
    <definedName name="CE0">[6]Constantes!#REF!</definedName>
    <definedName name="CE1_">[6]Constantes!#REF!</definedName>
    <definedName name="CE2_">[6]Constantes!#REF!</definedName>
    <definedName name="CE3_">[6]Constantes!#REF!</definedName>
    <definedName name="CEBE">[6]Constantes!$C$9</definedName>
    <definedName name="CEGG">[6]Constantes!$C$7</definedName>
    <definedName name="CEIM">[6]Constantes!$C$10</definedName>
    <definedName name="Chapa">#REF!</definedName>
    <definedName name="CI_TCPM">#REF!</definedName>
    <definedName name="CI_TCSM">#REF!</definedName>
    <definedName name="CICVH">[6]Constantes!#REF!</definedName>
    <definedName name="CIEA">[6]Constantes!#REF!</definedName>
    <definedName name="CIEE">[6]Constantes!#REF!</definedName>
    <definedName name="CIEF">[6]Constantes!#REF!</definedName>
    <definedName name="CIEG">[6]Constantes!#REF!</definedName>
    <definedName name="Ciel1">[4]Informacion!$B$36</definedName>
    <definedName name="Ciel2">[4]Informacion!$B$37</definedName>
    <definedName name="CIELO1">[13]Informacion!$B$21</definedName>
    <definedName name="CIELO2">[13]Informacion!#REF!</definedName>
    <definedName name="CIELO3">[13]Informacion!$B$22</definedName>
    <definedName name="CIELO4">[13]Informacion!#REF!</definedName>
    <definedName name="CIELO6">[13]Informacion!#REF!</definedName>
    <definedName name="CITC">#REF!</definedName>
    <definedName name="CITEM">[15]OFERTA!$H$11:$H$25</definedName>
    <definedName name="CM">#REF!</definedName>
    <definedName name="CM0">[6]Constantes!#REF!</definedName>
    <definedName name="CM1_">[6]Constantes!#REF!</definedName>
    <definedName name="CM3_">[6]Constantes!#REF!</definedName>
    <definedName name="CM4_">[6]Constantes!#REF!</definedName>
    <definedName name="CMA">[6]Constantes!#REF!</definedName>
    <definedName name="CMMO">[6]Constantes!#REF!</definedName>
    <definedName name="CMO">[6]Constantes!#REF!</definedName>
    <definedName name="CMOE">[6]Constantes!#REF!</definedName>
    <definedName name="CMP">[6]Constantes!#REF!</definedName>
    <definedName name="CMZ">[6]Constantes!#REF!</definedName>
    <definedName name="Codigo">"listado"</definedName>
    <definedName name="CODIGO_EQUIPO">#REF!</definedName>
    <definedName name="CODIGOEQUIPO">[15]EQUIPOS!$A$1:$A$65536</definedName>
    <definedName name="codigoinsumo">[15]INSUMOS!$A$1:$A$65536</definedName>
    <definedName name="CodigoParametrico">#REF!</definedName>
    <definedName name="COEFICIENTE">[16]COEFK!$E$19</definedName>
    <definedName name="COEFPASE">[17]Presupuesto!$I$26</definedName>
    <definedName name="COEFVAR">#REF!</definedName>
    <definedName name="COFI">#REF!</definedName>
    <definedName name="COL" hidden="1">#REF!</definedName>
    <definedName name="COMPOSICION">#REF!</definedName>
    <definedName name="consideraciones" hidden="1">{"OTHER",#N/A,TRUE,"OTHER";"RACK",#N/A,TRUE,"RACK"}</definedName>
    <definedName name="Cont1">[4]Informacion!$B$17</definedName>
    <definedName name="Cont2">[4]Informacion!$B$18</definedName>
    <definedName name="CONTRAPISO1">[13]Informacion!$B$8</definedName>
    <definedName name="CONTRAPISO2">[13]Informacion!$B$9</definedName>
    <definedName name="CONTRAPISO3">[13]Informacion!#REF!</definedName>
    <definedName name="CONTRAPISO4">[13]Informacion!$B$10</definedName>
    <definedName name="Cortinas">#REF!</definedName>
    <definedName name="COSTO">#REF!</definedName>
    <definedName name="COSTO_HORARIO_EQUIPO">#REF!</definedName>
    <definedName name="COSTOAYUDANTEH">'[15]MO-BASE'!$F$20</definedName>
    <definedName name="costoayudantejornal">'[15]MO-BASE'!$D$20</definedName>
    <definedName name="costoinsumo">[15]INSUMOS!$N$1:$N$65536</definedName>
    <definedName name="COSTOOFICIALESPH">'[15]MO-BASE'!$F$18</definedName>
    <definedName name="costooficialespjornal">'[15]MO-BASE'!$D$18</definedName>
    <definedName name="COSTOOFICIALH">'[15]MO-BASE'!$F$19</definedName>
    <definedName name="costooficialjornal">'[15]MO-BASE'!$D$19</definedName>
    <definedName name="CYP">#REF!</definedName>
    <definedName name="D">#REF!</definedName>
    <definedName name="DATOS">#REF!</definedName>
    <definedName name="DCC">[6]Constantes!#REF!</definedName>
    <definedName name="ddd" hidden="1">{"OTHER",#N/A,TRUE,"OTHER";"RACK",#N/A,TRUE,"RACK"}</definedName>
    <definedName name="DEESP">[6]Constantes!#REF!</definedName>
    <definedName name="DESCRIPCION_EQUIPO">#REF!</definedName>
    <definedName name="DESCRIPCIONEQUIPO">[15]EQUIPOS!$B$1:$B$65536</definedName>
    <definedName name="descripcioninsumo">[15]INSUMOS!$B$1:$B$65536</definedName>
    <definedName name="desmonte" hidden="1">[3]Quantity!#REF!</definedName>
    <definedName name="desscripcioninsumo">[15]INSUMOS!$B$1:$B$65536</definedName>
    <definedName name="DHDAM">[6]Constantes!#REF!</definedName>
    <definedName name="DHDD">[6]Constantes!#REF!</definedName>
    <definedName name="DHDDA">[6]Constantes!#REF!</definedName>
    <definedName name="DHDDB">[18]Constantes!$C$209</definedName>
    <definedName name="DHDDE">[6]Constantes!#REF!</definedName>
    <definedName name="DHDEM">[6]Constantes!#REF!</definedName>
    <definedName name="DHDPO">[6]Constantes!#REF!</definedName>
    <definedName name="DHMPO">[6]Constantes!#REF!</definedName>
    <definedName name="Diesel">[8]Variables!$F$14</definedName>
    <definedName name="Dintel">#REF!</definedName>
    <definedName name="DINTS">[6]Constantes!#REF!</definedName>
    <definedName name="DolarOficial">#REF!</definedName>
    <definedName name="DVDD">[6]Constantes!#REF!</definedName>
    <definedName name="DVDEM">[6]Constantes!#REF!</definedName>
    <definedName name="DVEM">[6]Constantes!#REF!</definedName>
    <definedName name="EASP">[6]Constantes!#REF!</definedName>
    <definedName name="ElDolar">[8]Variables!$F$11</definedName>
    <definedName name="ELEMENTO">#REF!</definedName>
    <definedName name="EMSP">[6]Constantes!#REF!</definedName>
    <definedName name="EQU_VAL">[16]EQU!$D$25:$D$78</definedName>
    <definedName name="equipo">[19]equipo!$A$14:$Q$22</definedName>
    <definedName name="EQUIPOS">#REF!</definedName>
    <definedName name="Escalera_Marinera">#REF!</definedName>
    <definedName name="Escaleras" hidden="1">{"OTHER",#N/A,TRUE,"OTHER";"RACK",#N/A,TRUE,"RACK"}</definedName>
    <definedName name="Escaleras_Marineras">[9]INFO!$C$11</definedName>
    <definedName name="ESP_FONDO">#REF!</definedName>
    <definedName name="ESP_TABIQUE">#REF!</definedName>
    <definedName name="ESP_TAPA">#REF!</definedName>
    <definedName name="EXAP">[6]Constantes!#REF!</definedName>
    <definedName name="EXAPI">[6]Constantes!#REF!</definedName>
    <definedName name="EXAS">[6]Constantes!#REF!</definedName>
    <definedName name="EXAZ">[6]Constantes!#REF!</definedName>
    <definedName name="EXBE">[6]Constantes!#REF!</definedName>
    <definedName name="EXCD">[6]Constantes!#REF!</definedName>
    <definedName name="EXCM">[6]Constantes!#REF!</definedName>
    <definedName name="EXCT">[6]Constantes!#REF!</definedName>
    <definedName name="EXESP">[6]Constantes!#REF!</definedName>
    <definedName name="exis" hidden="1">[20]COSTOMAT.XLS!#REF!</definedName>
    <definedName name="EXLP">[6]Constantes!#REF!</definedName>
    <definedName name="EXLS">[6]Constantes!#REF!</definedName>
    <definedName name="EXNC">[6]Constantes!#REF!</definedName>
    <definedName name="EXNP">[6]Constantes!#REF!</definedName>
    <definedName name="EXPZ">[6]Constantes!#REF!</definedName>
    <definedName name="EXSP">[6]Constantes!#REF!</definedName>
    <definedName name="factorpreciocosto">'[15]MO-BASE'!$E$31</definedName>
    <definedName name="Familias">[8]Familias!$A$2:$A$5</definedName>
    <definedName name="Fecha">#REF!</definedName>
    <definedName name="FECHA_APLIC_MO">[8]Variables!$F$9</definedName>
    <definedName name="FECHA_MO">'[8]Mano de Obra'!$C$4</definedName>
    <definedName name="FechaDolar">[8]Variables!$F$12</definedName>
    <definedName name="ff" hidden="1">[3]Quantity!#REF!</definedName>
    <definedName name="fin">'[6]Analisis Nuevo'!#REF!</definedName>
    <definedName name="FORMULA">#REF!</definedName>
    <definedName name="formulasenlace">[21]Items!#REF!</definedName>
    <definedName name="gasoil">[15]INSUMOS!$N$44</definedName>
    <definedName name="GASTFINAN">#REF!</definedName>
    <definedName name="GASTGEN">#REF!</definedName>
    <definedName name="GLDP">[6]Constantes!#REF!</definedName>
    <definedName name="h">#REF!</definedName>
    <definedName name="H_REVES_BAÑO">#REF!</definedName>
    <definedName name="HAADB">[6]Constantes!#REF!</definedName>
    <definedName name="HAADC">[6]Constantes!#REF!</definedName>
    <definedName name="HAADE">[6]Constantes!#REF!</definedName>
    <definedName name="HAADL">[6]Constantes!#REF!</definedName>
    <definedName name="HAADT">[6]Constantes!#REF!</definedName>
    <definedName name="HAADV">[6]Constantes!#REF!</definedName>
    <definedName name="HAAP">[6]Constantes!#REF!</definedName>
    <definedName name="HAAT">[6]Constantes!#REF!</definedName>
    <definedName name="HAAV">[6]Constantes!#REF!</definedName>
    <definedName name="HACAB">[6]Constantes!#REF!</definedName>
    <definedName name="HACABCP">[6]Constantes!#REF!</definedName>
    <definedName name="HACABE">[6]Constantes!#REF!</definedName>
    <definedName name="HACABEE">[6]Constantes!#REF!</definedName>
    <definedName name="HACABLA">[6]Constantes!#REF!</definedName>
    <definedName name="HACABLB">[6]Constantes!#REF!</definedName>
    <definedName name="HACAC">[6]Constantes!#REF!</definedName>
    <definedName name="HACACT">[6]Constantes!#REF!</definedName>
    <definedName name="HACAE">[6]Constantes!#REF!</definedName>
    <definedName name="HACAL">[6]Constantes!#REF!</definedName>
    <definedName name="HACALF">[6]Constantes!#REF!</definedName>
    <definedName name="HACAP">[6]Constantes!#REF!</definedName>
    <definedName name="HACAT">[6]Constantes!#REF!</definedName>
    <definedName name="HACATS">[6]Constantes!#REF!</definedName>
    <definedName name="HACAV">[6]Constantes!#REF!</definedName>
    <definedName name="HACAVF">[6]Constantes!#REF!</definedName>
    <definedName name="HACLB">[6]Constantes!#REF!</definedName>
    <definedName name="HACLD">[6]Constantes!#REF!</definedName>
    <definedName name="HACTLB">[6]Constantes!#REF!</definedName>
    <definedName name="HACTLD">[6]Constantes!#REF!</definedName>
    <definedName name="HAEL">[6]Constantes!#REF!</definedName>
    <definedName name="HAEMPSA">[6]Constantes!#REF!</definedName>
    <definedName name="HAEMZA">[6]Constantes!#REF!</definedName>
    <definedName name="HAET">[6]Constantes!#REF!</definedName>
    <definedName name="HAETBCP">[6]Constantes!#REF!</definedName>
    <definedName name="HAETS">[6]Constantes!#REF!</definedName>
    <definedName name="HAEV">[6]Constantes!#REF!</definedName>
    <definedName name="halles">#REF!</definedName>
    <definedName name="HAMH">[6]Constantes!#REF!</definedName>
    <definedName name="HAPC">[6]Constantes!#REF!</definedName>
    <definedName name="HAPL">[6]Constantes!#REF!</definedName>
    <definedName name="HAPV">[6]Constantes!#REF!</definedName>
    <definedName name="HAREM">[6]Constantes!#REF!</definedName>
    <definedName name="HARHE">[6]Constantes!#REF!</definedName>
    <definedName name="HATF">[6]Constantes!#REF!</definedName>
    <definedName name="HAVE">[6]Constantes!#REF!</definedName>
    <definedName name="HEAD">[8]Presupuesto!$8:$8</definedName>
    <definedName name="HEADINDICES">[17]Indices!$A$3:$Z$3</definedName>
    <definedName name="HEADMEDICIONES">[17]MEDICIONES!#REF!</definedName>
    <definedName name="Hierro">#REF!</definedName>
    <definedName name="HOCI">[6]Constantes!#REF!</definedName>
    <definedName name="HOCP">[6]Constantes!#REF!</definedName>
    <definedName name="hr">#REF!</definedName>
    <definedName name="HTR">[6]Constantes!#REF!</definedName>
    <definedName name="II_TCPM">#REF!</definedName>
    <definedName name="IN">[7]Insumos!$A:$G</definedName>
    <definedName name="INDICES">[17]Indices!$A$3:$Z$265</definedName>
    <definedName name="ins">#REF!</definedName>
    <definedName name="INSUMO">#REF!</definedName>
    <definedName name="INSUMOS">[8]Insumos!$A:$J</definedName>
    <definedName name="INSUMOS2">'[22]Insumos CR'!$B$3:$G$158</definedName>
    <definedName name="INSUMOSCR">'[22]Insumos CR'!$B$3:$G$9</definedName>
    <definedName name="ITEMDESIGNACION">[15]OFERTA!$B$11:$B$25</definedName>
    <definedName name="items">[6]Items!$A$3:$G$605</definedName>
    <definedName name="itemum">[15]OFERTA!$C$11:$C$25</definedName>
    <definedName name="ITEMUNIDAD">[15]OFERTA!$C$11:$C$25</definedName>
    <definedName name="IVA">#REF!</definedName>
    <definedName name="jj">[6]Constantes!#REF!</definedName>
    <definedName name="k">#REF!</definedName>
    <definedName name="lala" hidden="1">{"OTHER",#N/A,TRUE,"OTHER";"RACK",#N/A,TRUE,"RACK"}</definedName>
    <definedName name="LARGO">#REF!</definedName>
    <definedName name="LCPCB">[6]Constantes!#REF!</definedName>
    <definedName name="LCPCI06">[6]Constantes!#REF!</definedName>
    <definedName name="LCPCID12">[6]Constantes!#REF!</definedName>
    <definedName name="LCPCR">[6]Constantes!#REF!</definedName>
    <definedName name="LCPCRE">[6]Constantes!#REF!</definedName>
    <definedName name="LCPCV">[6]Constantes!#REF!</definedName>
    <definedName name="LCPPA">[6]Constantes!#REF!</definedName>
    <definedName name="ListaEquipos">[8]!Tabla9[[#All],[EQUIPO]]</definedName>
    <definedName name="LOCALES">#REF!</definedName>
    <definedName name="LOSAS">#REF!</definedName>
    <definedName name="MAABC">[6]Constantes!#REF!</definedName>
    <definedName name="MAABY">[6]Constantes!#REF!</definedName>
    <definedName name="MAALC">[6]Constantes!#REF!</definedName>
    <definedName name="MAALH">[6]Constantes!#REF!</definedName>
    <definedName name="MAALHP">[6]Constantes!#REF!</definedName>
    <definedName name="MAALV">[6]Constantes!#REF!</definedName>
    <definedName name="MAAP">[6]Constantes!#REF!</definedName>
    <definedName name="MAAPY">[6]Constantes!#REF!</definedName>
    <definedName name="MABBC">[6]Constantes!#REF!</definedName>
    <definedName name="MABBY">[6]Constantes!#REF!</definedName>
    <definedName name="MABLC">[6]Constantes!#REF!</definedName>
    <definedName name="MABLH">[6]Constantes!#REF!</definedName>
    <definedName name="MABLHP">[6]Constantes!#REF!</definedName>
    <definedName name="MABLV">[6]Constantes!#REF!</definedName>
    <definedName name="MABP">[6]Constantes!#REF!</definedName>
    <definedName name="MABPY">[6]Constantes!#REF!</definedName>
    <definedName name="MACBC">[6]Constantes!#REF!</definedName>
    <definedName name="MACBY">[6]Constantes!#REF!</definedName>
    <definedName name="MACLC">[6]Constantes!#REF!</definedName>
    <definedName name="MACLH">[6]Constantes!#REF!</definedName>
    <definedName name="MACLHP">[6]Constantes!#REF!</definedName>
    <definedName name="MACLV">[6]Constantes!#REF!</definedName>
    <definedName name="MACPLY">[6]Constantes!#REF!</definedName>
    <definedName name="MACPY">[6]Constantes!#REF!</definedName>
    <definedName name="MACV">[6]Constantes!#REF!</definedName>
    <definedName name="MADLH">[6]Constantes!#REF!</definedName>
    <definedName name="MAEJ">[6]Constantes!#REF!</definedName>
    <definedName name="MAENM">[6]Constantes!#REF!</definedName>
    <definedName name="MAMP">#REF!</definedName>
    <definedName name="MAMPOSTERIA">#REF!</definedName>
    <definedName name="MANO_DE_OBRA">[8]!Tabla5[02_MANO_DE_OBRA]</definedName>
    <definedName name="manobra">#REF!</definedName>
    <definedName name="MANODEOBRA">#REF!</definedName>
    <definedName name="MAPBC">[6]Constantes!#REF!</definedName>
    <definedName name="MAPBY">[6]Constantes!#REF!</definedName>
    <definedName name="MAPJ">[6]Constantes!#REF!</definedName>
    <definedName name="MAPLC">[6]Constantes!#REF!</definedName>
    <definedName name="MAPLH">[6]Constantes!#REF!</definedName>
    <definedName name="MAPLHP">[6]Constantes!#REF!</definedName>
    <definedName name="MAPLV">[6]Constantes!#REF!</definedName>
    <definedName name="MAPPY">[6]Constantes!#REF!</definedName>
    <definedName name="MAQUINAS">[8]!Tabla9[#Data]</definedName>
    <definedName name="MAR">[6]Constantes!#REF!</definedName>
    <definedName name="Marco_Chapa">#REF!</definedName>
    <definedName name="Marcos_Chapa">[9]INFO!$C$7</definedName>
    <definedName name="MARHD">[6]Constantes!#REF!</definedName>
    <definedName name="MARHH">[6]Constantes!#REF!</definedName>
    <definedName name="MARHM">[6]Constantes!#REF!</definedName>
    <definedName name="MARHR">[6]Constantes!#REF!</definedName>
    <definedName name="MARHT">[6]Constantes!#REF!</definedName>
    <definedName name="MARLA">[6]Constantes!#REF!</definedName>
    <definedName name="MARLB">[6]Constantes!#REF!</definedName>
    <definedName name="MARP">[6]Constantes!#REF!</definedName>
    <definedName name="MAT_VAL">[16]MAT!$B$5:$B$43</definedName>
    <definedName name="material">#REF!</definedName>
    <definedName name="MATERIALES">#N/A</definedName>
    <definedName name="MATR">[6]Constantes!#REF!</definedName>
    <definedName name="MDEOBRA">[16]MO!$B$10:$H$13</definedName>
    <definedName name="MMCC">[6]Constantes!#REF!</definedName>
    <definedName name="MMCCA">[6]Constantes!#REF!</definedName>
    <definedName name="MMCDE">[6]Constantes!#REF!</definedName>
    <definedName name="MMDMA">[6]Constantes!#REF!</definedName>
    <definedName name="MMDMC">[6]Constantes!#REF!</definedName>
    <definedName name="MMDMD">[6]Constantes!#REF!</definedName>
    <definedName name="MMDME">[6]Constantes!#REF!</definedName>
    <definedName name="MMDMP">[6]Constantes!#REF!</definedName>
    <definedName name="MMDMT">[6]Constantes!#REF!</definedName>
    <definedName name="MMDMV">[6]Constantes!#REF!</definedName>
    <definedName name="MMRC">[6]Constantes!#REF!</definedName>
    <definedName name="MMVC">[6]Constantes!#REF!</definedName>
    <definedName name="MOFI">'[8]Mano de Obra'!$H$15</definedName>
    <definedName name="Morteros">#REF!</definedName>
    <definedName name="MSAP">[6]Constantes!#REF!</definedName>
    <definedName name="MSAS">[6]Constantes!#REF!</definedName>
    <definedName name="MSLS">[6]Constantes!#REF!</definedName>
    <definedName name="MSNP">[6]Constantes!#REF!</definedName>
    <definedName name="NAFTA_SUPER">[8]Variables!$F$15</definedName>
    <definedName name="name">[12]BDnºana.y.prec.items96.00!$H$3:$H$89</definedName>
    <definedName name="num">[12]BDnºana.y.prec.items96.00!$B$3:$B$89</definedName>
    <definedName name="Numero_Unidades_Funcionales">[23]Constantes!$C$54</definedName>
    <definedName name="OFE">'[8]Mano de Obra'!$H$13</definedName>
    <definedName name="OFI">'[8]Mano de Obra'!$H$14</definedName>
    <definedName name="ORI">[12]BDnºana.y.prec.items96.00!$G$3:$G$89</definedName>
    <definedName name="P">#REF!</definedName>
    <definedName name="Pa">#REF!</definedName>
    <definedName name="Pasamanos">#REF!</definedName>
    <definedName name="pase">#REF!</definedName>
    <definedName name="pc">[24]PO!#REF!</definedName>
    <definedName name="PEESC">[6]Constantes!#REF!</definedName>
    <definedName name="PERIODOS">[8]Presupuesto!$N$8</definedName>
    <definedName name="PIAM">[6]Constantes!#REF!</definedName>
    <definedName name="pibe">[25]Items!$A$3:$F$60</definedName>
    <definedName name="pilar" hidden="1">{"OTHER",#N/A,TRUE,"OTHER";"RACK",#N/A,TRUE,"RACK"}</definedName>
    <definedName name="Pilotes">#REF!</definedName>
    <definedName name="Pint1">[4]Informacion!$B$43</definedName>
    <definedName name="Pint2">[4]Informacion!$B$44</definedName>
    <definedName name="Pint3">[4]Informacion!$B$45</definedName>
    <definedName name="Pint4">[4]Informacion!$B$47</definedName>
    <definedName name="PINTCIELO1">[13]Informacion!$B$23</definedName>
    <definedName name="PINTMURO1">[13]Informacion!$B$24</definedName>
    <definedName name="Pinturas">#REF!</definedName>
    <definedName name="PISO1">[13]Informacion!$B$13</definedName>
    <definedName name="PISO2">[13]Informacion!#REF!</definedName>
    <definedName name="PISO3">[13]Informacion!$B$14</definedName>
    <definedName name="PISO4">[13]Informacion!$B$15</definedName>
    <definedName name="PISO5">[13]Informacion!$B$16</definedName>
    <definedName name="PISO6">[13]Informacion!#REF!</definedName>
    <definedName name="PISO7">[13]Informacion!#REF!</definedName>
    <definedName name="PISO8">[13]Informacion!#REF!</definedName>
    <definedName name="Placa_Madera">#REF!</definedName>
    <definedName name="planilla">#REF!</definedName>
    <definedName name="Plazo_Obra">[23]Constantes!$C$58</definedName>
    <definedName name="Plus">'[26]Mano de Obra'!$B$4</definedName>
    <definedName name="Plus_No_Remunerativo">[27]Constantes!$C$45</definedName>
    <definedName name="PlusMO">[8]Variables!$F$10</definedName>
    <definedName name="PNA">[6]Constantes!#REF!</definedName>
    <definedName name="PNAV">[6]Constantes!#REF!</definedName>
    <definedName name="PNL">[6]Constantes!#REF!</definedName>
    <definedName name="PNP">[6]Constantes!#REF!</definedName>
    <definedName name="PO">[28]PO!#REF!</definedName>
    <definedName name="POL">'[7]PO Nov -21'!$C:$K</definedName>
    <definedName name="PON">'[7]Análisis Ponderación'!$B:$AD</definedName>
    <definedName name="POND">[24]Análisis!$B$1:$J$247</definedName>
    <definedName name="PONDE">[29]Analisis!$B:$J</definedName>
    <definedName name="pool" hidden="1">{"OTHER",#N/A,TRUE,"OTHER";"RACK",#N/A,TRUE,"RACK"}</definedName>
    <definedName name="PORTADA">#REF!</definedName>
    <definedName name="potenciaequipo">[15]EQUIPOS!$D$1:$D$65536</definedName>
    <definedName name="PPA">[6]Constantes!#REF!</definedName>
    <definedName name="PPCOL">[6]Constantes!#REF!</definedName>
    <definedName name="pr00">[12]BDnºana.y.prec.items96.00!$D$3:$D$89</definedName>
    <definedName name="PRE00">[12]BDnºana.y.prec.items96.00!$L$3:$L$326</definedName>
    <definedName name="PRES">#REF!</definedName>
    <definedName name="PRESU">[17]Presupuesto!$A$7:$K$24</definedName>
    <definedName name="Presupuesto_Oficial">#REF!</definedName>
    <definedName name="PRESUPUESTO2">'[30]KORN v3'!$C:$K</definedName>
    <definedName name="Propuesta">#REF!</definedName>
    <definedName name="Puerta_trampa">#REF!</definedName>
    <definedName name="Puertas_Chapa">[9]INFO!$C$6</definedName>
    <definedName name="q" hidden="1">[1]A!#REF!</definedName>
    <definedName name="rangoformulas">'[6]Analisis Nuevo'!#REF!</definedName>
    <definedName name="Rejas">[9]INFO!$C$9</definedName>
    <definedName name="RENDIMIENTOS">#REF!</definedName>
    <definedName name="REVOQUEINT1">[13]Informacion!$B$19</definedName>
    <definedName name="REVOQUEINT2">[13]Informacion!$B$20</definedName>
    <definedName name="REVOQUEINT3">[13]Informacion!#REF!</definedName>
    <definedName name="REVOQUEINT4">[13]Informacion!#REF!</definedName>
    <definedName name="REVOQUEINT5">[13]Informacion!#REF!</definedName>
    <definedName name="RO" hidden="1">#REF!</definedName>
    <definedName name="ROLANDO" hidden="1">#REF!</definedName>
    <definedName name="RSAD">[6]Constantes!#REF!</definedName>
    <definedName name="RSARL">[6]Constantes!#REF!</definedName>
    <definedName name="RSAZCE">[6]Constantes!#REF!</definedName>
    <definedName name="RSAZM">[6]Constantes!#REF!</definedName>
    <definedName name="RSCOL">[6]Constantes!#REF!</definedName>
    <definedName name="RSLD">[6]Constantes!#REF!</definedName>
    <definedName name="RSPD">[6]Constantes!#REF!</definedName>
    <definedName name="RSPZM">[6]Constantes!#REF!</definedName>
    <definedName name="RUBROS">[8]Rubros!$A$2:$A$111</definedName>
    <definedName name="S">#REF!</definedName>
    <definedName name="sadDSadsa">#REF!</definedName>
    <definedName name="sala" hidden="1">{"OTHER",#N/A,TRUE,"OTHER";"RACK",#N/A,TRUE,"RACK"}</definedName>
    <definedName name="SUBCONTRATOS">[8]!Tabla7[04_SUBCONTRATOS]</definedName>
    <definedName name="Summary">#REF!</definedName>
    <definedName name="SUP_CUBIERTA">#REF!</definedName>
    <definedName name="Superficie_Cubierta">[31]Constantes!$C$57</definedName>
    <definedName name="TABLA">#REF!</definedName>
    <definedName name="TablaActualizada">#REF!</definedName>
    <definedName name="TANQUES" hidden="1">{"OTHER",#N/A,TRUE,"OTHER";"RACK",#N/A,TRUE,"RACK"}</definedName>
    <definedName name="TAREAS">#REF!</definedName>
    <definedName name="TasaInteres">[8]Variables!$F$13</definedName>
    <definedName name="Tension_H_A">#REF!</definedName>
    <definedName name="TERM">#REF!</definedName>
    <definedName name="TERMIN">#REF!</definedName>
    <definedName name="TERMINACIONES">#REF!</definedName>
    <definedName name="terminaciones_adoptadas">#REF!</definedName>
    <definedName name="TERMINACIONES_E3">'[32]Terminaciones E3'!$A$5:$AL$109</definedName>
    <definedName name="TIPOS">#REF!</definedName>
    <definedName name="_xlnm.Print_Titles" localSheetId="0">CYP!$2:$9</definedName>
    <definedName name="transporte">#REF!</definedName>
    <definedName name="tres">#REF!</definedName>
    <definedName name="U._M.">'[33]ANEXO B'!#REF!</definedName>
    <definedName name="UM">'[33]ANEXO B'!#REF!</definedName>
    <definedName name="UNI">[12]BDnºana.y.prec.items96.00!$F$3:$F$89</definedName>
    <definedName name="UNIDADES">[8]!Tabla1[UNIDADES]</definedName>
    <definedName name="unidadinsumo">[15]INSUMOS!$C$1:$C$65536</definedName>
    <definedName name="Uno">#REF!</definedName>
    <definedName name="users">'[8]user pass'!$A:$B</definedName>
    <definedName name="valorequipo">[15]EQUIPOS!$C$1:$C$65536</definedName>
    <definedName name="vbnvb" hidden="1">[1]A!#REF!</definedName>
    <definedName name="Ventanas_AL">[9]INFO!$C$13</definedName>
    <definedName name="Ventanas_Chapa">[9]INFO!$C$8</definedName>
    <definedName name="Vidrios">#REF!</definedName>
    <definedName name="VIGAS">#REF!</definedName>
    <definedName name="volumen" hidden="1">[1]A!#REF!</definedName>
    <definedName name="VRMOSP">#REF!</definedName>
    <definedName name="wrn.NSOF." hidden="1">{"OTHER",#N/A,TRUE,"OTHER";"RACK",#N/A,TRUE,"RACK"}</definedName>
    <definedName name="www" hidden="1">[1]A!#REF!</definedName>
    <definedName name="xxx">#REF!</definedName>
    <definedName name="XXXX" hidden="1">{"OTHER",#N/A,TRUE,"OTHER";"RACK",#N/A,TRUE,"RACK"}</definedName>
    <definedName name="Z_1351AAC0_4EC8_11D1_92B0_0040054EA0C7_.wvu.PrintArea" hidden="1">#REF!</definedName>
    <definedName name="Z_1351AAC0_4EC8_11D1_92B0_0040054EA0C7_.wvu.PrintTitles" hidden="1">#REF!</definedName>
    <definedName name="Z_3EF0D3E3_8069_11D6_A032_005004A43871_.wvu.PrintTitles" hidden="1">[34]Constantes!$A$3:$IV$3</definedName>
    <definedName name="Z_EB71BC20_512E_11D1_B0E3_0040054C5042_.wvu.PrintArea" hidden="1">#REF!</definedName>
    <definedName name="Z_EB71BC20_512E_11D1_B0E3_0040054C5042_.wvu.PrintTitles" hidden="1">#REF!</definedName>
    <definedName name="Zoc1">[4]Informacion!$B$31</definedName>
    <definedName name="Zoc2">[4]Informacion!$B$32</definedName>
    <definedName name="Zoc3">[4]Informacion!$B$33</definedName>
    <definedName name="ZOCALO1">[13]Informacion!$B$17</definedName>
    <definedName name="ZOCALO2">[13]Informacion!$B$18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3" i="16" l="1"/>
  <c r="H130" i="16"/>
  <c r="H131" i="16"/>
  <c r="H129" i="16"/>
  <c r="H128" i="16"/>
  <c r="H127" i="16"/>
  <c r="C171" i="16" l="1"/>
  <c r="C170" i="16"/>
  <c r="C169" i="16"/>
  <c r="C168" i="16"/>
  <c r="C167" i="16"/>
  <c r="D167" i="16" s="1"/>
  <c r="H125" i="16"/>
  <c r="H116" i="16"/>
  <c r="H105" i="16"/>
  <c r="H73" i="16"/>
  <c r="H42" i="16" l="1"/>
  <c r="H27" i="16"/>
  <c r="H21" i="16" l="1"/>
  <c r="D168" i="16" l="1"/>
  <c r="F61" i="16" l="1"/>
  <c r="F35" i="16"/>
  <c r="F34" i="16"/>
  <c r="H60" i="16" l="1"/>
  <c r="H59" i="16"/>
  <c r="F40" i="16" l="1"/>
  <c r="C161" i="16" l="1"/>
  <c r="C160" i="16"/>
  <c r="C159" i="16"/>
  <c r="D171" i="16" l="1"/>
  <c r="H45" i="16"/>
  <c r="H44" i="16"/>
  <c r="H18" i="16"/>
  <c r="H28" i="16"/>
  <c r="H32" i="16"/>
  <c r="F97" i="16"/>
  <c r="H97" i="16" s="1"/>
  <c r="H95" i="16"/>
  <c r="H86" i="16"/>
  <c r="H83" i="16"/>
  <c r="H82" i="16"/>
  <c r="I96" i="16" l="1"/>
  <c r="F65" i="16" l="1"/>
  <c r="H126" i="16" l="1"/>
  <c r="H67" i="16" l="1"/>
  <c r="H66" i="16"/>
  <c r="H124" i="16"/>
  <c r="H123" i="16"/>
  <c r="H122" i="16"/>
  <c r="H121" i="16"/>
  <c r="H120" i="16"/>
  <c r="H119" i="16"/>
  <c r="H118" i="16"/>
  <c r="I117" i="16" s="1"/>
  <c r="F113" i="16"/>
  <c r="F103" i="16"/>
  <c r="F102" i="16"/>
  <c r="F101" i="16"/>
  <c r="F99" i="16"/>
  <c r="H93" i="16"/>
  <c r="H92" i="16"/>
  <c r="H91" i="16"/>
  <c r="F57" i="16"/>
  <c r="F54" i="16"/>
  <c r="F53" i="16"/>
  <c r="F52" i="16"/>
  <c r="F51" i="16"/>
  <c r="H47" i="16"/>
  <c r="H35" i="16"/>
  <c r="H23" i="16"/>
  <c r="C174" i="16" l="1"/>
  <c r="D174" i="16" s="1"/>
  <c r="D170" i="16"/>
  <c r="D169" i="16"/>
  <c r="C166" i="16"/>
  <c r="D166" i="16" s="1"/>
  <c r="C165" i="16"/>
  <c r="D165" i="16" s="1"/>
  <c r="C164" i="16"/>
  <c r="D164" i="16" s="1"/>
  <c r="C163" i="16"/>
  <c r="D163" i="16" s="1"/>
  <c r="C162" i="16"/>
  <c r="D162" i="16" s="1"/>
  <c r="D161" i="16"/>
  <c r="D160" i="16"/>
  <c r="D159" i="16"/>
  <c r="H19" i="16" l="1"/>
  <c r="H65" i="16"/>
  <c r="H89" i="16"/>
  <c r="H88" i="16"/>
  <c r="H115" i="16"/>
  <c r="I114" i="16" s="1"/>
  <c r="H94" i="16"/>
  <c r="H85" i="16"/>
  <c r="I80" i="16" s="1"/>
  <c r="F104" i="16"/>
  <c r="F76" i="16"/>
  <c r="H76" i="16" s="1"/>
  <c r="F107" i="16"/>
  <c r="H68" i="16"/>
  <c r="H79" i="16"/>
  <c r="H78" i="16"/>
  <c r="H77" i="16"/>
  <c r="H75" i="16"/>
  <c r="H74" i="16"/>
  <c r="H72" i="16"/>
  <c r="H71" i="16"/>
  <c r="H62" i="16"/>
  <c r="H61" i="16"/>
  <c r="H58" i="16"/>
  <c r="H57" i="16"/>
  <c r="H54" i="16"/>
  <c r="H49" i="16"/>
  <c r="I48" i="16" s="1"/>
  <c r="H46" i="16"/>
  <c r="H14" i="16" l="1"/>
  <c r="F36" i="16" l="1"/>
  <c r="H24" i="16"/>
  <c r="H25" i="16"/>
  <c r="H33" i="16"/>
  <c r="H22" i="16"/>
  <c r="H29" i="16"/>
  <c r="H26" i="16"/>
  <c r="H111" i="16" l="1"/>
  <c r="H110" i="16"/>
  <c r="H69" i="16" l="1"/>
  <c r="I63" i="16" s="1"/>
  <c r="H56" i="16"/>
  <c r="I55" i="16" s="1"/>
  <c r="H53" i="16"/>
  <c r="H52" i="16"/>
  <c r="H51" i="16"/>
  <c r="H41" i="16"/>
  <c r="H34" i="16"/>
  <c r="H30" i="16"/>
  <c r="H20" i="16"/>
  <c r="H17" i="16"/>
  <c r="I50" i="16" l="1"/>
  <c r="H109" i="16"/>
  <c r="H108" i="16"/>
  <c r="H113" i="16"/>
  <c r="H112" i="16"/>
  <c r="H43" i="16"/>
  <c r="H31" i="16"/>
  <c r="H38" i="16" l="1"/>
  <c r="H107" i="16" l="1"/>
  <c r="H106" i="16" l="1"/>
  <c r="H103" i="16" l="1"/>
  <c r="H36" i="16"/>
  <c r="H133" i="16" l="1"/>
  <c r="F134" i="16" l="1"/>
  <c r="H12" i="16"/>
  <c r="H104" i="16" l="1"/>
  <c r="H100" i="16"/>
  <c r="H13" i="16" l="1"/>
  <c r="H37" i="16" l="1"/>
  <c r="I16" i="16" s="1"/>
  <c r="H102" i="16" l="1"/>
  <c r="H101" i="16"/>
  <c r="H15" i="16" l="1"/>
  <c r="H154" i="16" l="1"/>
  <c r="H40" i="16" l="1"/>
  <c r="I39" i="16" s="1"/>
  <c r="H134" i="16" l="1"/>
  <c r="H99" i="16"/>
  <c r="I11" i="16"/>
  <c r="I98" i="16" l="1"/>
  <c r="I132" i="16"/>
  <c r="I136" i="16" l="1"/>
  <c r="J114" i="16" l="1"/>
  <c r="J96" i="16"/>
  <c r="J48" i="16"/>
  <c r="J80" i="16"/>
  <c r="J63" i="16"/>
  <c r="J117" i="16"/>
  <c r="J50" i="16"/>
  <c r="J55" i="16"/>
  <c r="J98" i="16"/>
  <c r="J11" i="16"/>
  <c r="J16" i="16"/>
  <c r="J39" i="16"/>
  <c r="J132" i="16"/>
  <c r="I138" i="16"/>
  <c r="I139" i="16" s="1"/>
  <c r="I140" i="16" s="1"/>
  <c r="I142" i="16" s="1"/>
  <c r="J136" i="16" l="1"/>
  <c r="I141" i="16"/>
  <c r="I143" i="16" s="1"/>
  <c r="I144" i="16" s="1"/>
  <c r="I145" i="16" l="1"/>
  <c r="I147" i="16" s="1"/>
  <c r="I167" i="16" s="1"/>
  <c r="I169" i="16" l="1"/>
  <c r="I162" i="16"/>
  <c r="I166" i="16"/>
  <c r="I164" i="16"/>
  <c r="I165" i="16"/>
  <c r="I170" i="16"/>
  <c r="I163" i="16"/>
  <c r="I160" i="16"/>
  <c r="I161" i="16"/>
  <c r="I159" i="16"/>
  <c r="I168" i="16"/>
  <c r="I171" i="16"/>
  <c r="I149" i="16"/>
  <c r="I172" i="16" l="1"/>
  <c r="H152" i="16"/>
  <c r="I151" i="16" s="1"/>
  <c r="I174" i="16" s="1"/>
  <c r="I175" i="16" l="1"/>
  <c r="I156" i="16"/>
  <c r="J167" i="16" s="1"/>
  <c r="I178" i="16" l="1"/>
  <c r="J174" i="16"/>
  <c r="J160" i="16"/>
  <c r="J164" i="16"/>
  <c r="J166" i="16"/>
  <c r="J165" i="16"/>
  <c r="J162" i="16"/>
  <c r="J161" i="16"/>
  <c r="J159" i="16"/>
  <c r="J163" i="16"/>
  <c r="J168" i="16"/>
  <c r="J169" i="16"/>
  <c r="J170" i="16"/>
  <c r="J171" i="16"/>
  <c r="J172" i="16" l="1"/>
  <c r="J175" i="16" s="1"/>
</calcChain>
</file>

<file path=xl/sharedStrings.xml><?xml version="1.0" encoding="utf-8"?>
<sst xmlns="http://schemas.openxmlformats.org/spreadsheetml/2006/main" count="459" uniqueCount="326">
  <si>
    <t>OBRA: Mantenimiento Correctivo en Edificio Operativo y Torre de Control - Santiago del Estero</t>
  </si>
  <si>
    <t>ITEM</t>
  </si>
  <si>
    <t>DESCRIPCION</t>
  </si>
  <si>
    <t>Unid.</t>
  </si>
  <si>
    <t>Cant.</t>
  </si>
  <si>
    <t>Costo Unitario</t>
  </si>
  <si>
    <t>Subtotal</t>
  </si>
  <si>
    <t>Total</t>
  </si>
  <si>
    <t>%  incidencia</t>
  </si>
  <si>
    <t>TAREAS PRELIMINARES</t>
  </si>
  <si>
    <t>1.1</t>
  </si>
  <si>
    <t>Replanteo de Obra.</t>
  </si>
  <si>
    <t>m2</t>
  </si>
  <si>
    <t>1.2</t>
  </si>
  <si>
    <t>Cerco de obra.</t>
  </si>
  <si>
    <t>ml</t>
  </si>
  <si>
    <t>1.3</t>
  </si>
  <si>
    <t>Baño quimico.</t>
  </si>
  <si>
    <t>mes</t>
  </si>
  <si>
    <t>1.4</t>
  </si>
  <si>
    <t>Obrador / depósito / comedor.</t>
  </si>
  <si>
    <t>DEMOLICIONES Y RETIROS</t>
  </si>
  <si>
    <t>2.1</t>
  </si>
  <si>
    <t>Retiro de artefactos de iluminación.</t>
  </si>
  <si>
    <t>un</t>
  </si>
  <si>
    <t>2.2</t>
  </si>
  <si>
    <t>Anulación y retiro de instalación sanitaria completa (Incluye intalaciones y artefactos).</t>
  </si>
  <si>
    <t>gl</t>
  </si>
  <si>
    <t>2.3</t>
  </si>
  <si>
    <t>Retiro de tanque de agua.</t>
  </si>
  <si>
    <t>2.4</t>
  </si>
  <si>
    <t>Retiro de carpintería de hierro de 1,60mtsX1,00mts.</t>
  </si>
  <si>
    <t>2.5</t>
  </si>
  <si>
    <t>Retiro de carpinteria de 0,30mtsX0,20mts.</t>
  </si>
  <si>
    <t>2.6</t>
  </si>
  <si>
    <t>Retiro de puerta de hierro.</t>
  </si>
  <si>
    <t>2.7</t>
  </si>
  <si>
    <t>Retiro de puertas dobles de vidrio.</t>
  </si>
  <si>
    <t>2.8</t>
  </si>
  <si>
    <t>Retiro de paño de vidrio DVH. Medida: 1,35mtsX0,90mtsX0,70mts.</t>
  </si>
  <si>
    <t>2.9</t>
  </si>
  <si>
    <t>Retiro de paño de vidrio. Medida: 1,14mtsX0,76mts.</t>
  </si>
  <si>
    <t>2.10</t>
  </si>
  <si>
    <t>Retiro de mobiliario de madera.Medida: 1,85mtsX0,94mtsX0,25mts.</t>
  </si>
  <si>
    <t>2.11</t>
  </si>
  <si>
    <t>Retiro de espejos de 1,50mtsX0,95mts.</t>
  </si>
  <si>
    <t>2.12</t>
  </si>
  <si>
    <t>Picado de revoques.</t>
  </si>
  <si>
    <t>2.13</t>
  </si>
  <si>
    <t>Demolición de vereda.</t>
  </si>
  <si>
    <t>2.14</t>
  </si>
  <si>
    <t>Demolición de mochetas 0,30mtsX0,30mts.</t>
  </si>
  <si>
    <t xml:space="preserve"> </t>
  </si>
  <si>
    <t>2.15</t>
  </si>
  <si>
    <t>Retiro de solado y carpeta.</t>
  </si>
  <si>
    <t>2.16</t>
  </si>
  <si>
    <t>Retiro de revestimiento cerámico.</t>
  </si>
  <si>
    <t>2.17</t>
  </si>
  <si>
    <t>Retiro de escalones de gomas.</t>
  </si>
  <si>
    <t>2.18</t>
  </si>
  <si>
    <t>Retiro de piso de goma.</t>
  </si>
  <si>
    <t>2.19</t>
  </si>
  <si>
    <t>Retiro de zócalos.</t>
  </si>
  <si>
    <t>2.20</t>
  </si>
  <si>
    <t>Movimiento y recolocación de los equipos de aire acondicionado, cables, cañerías y cualquier otro elemento que interfiera en la ejecución de los trabajos para la colocación de membrana.</t>
  </si>
  <si>
    <t>2.21</t>
  </si>
  <si>
    <t>Retiro de membrana asfáltica.</t>
  </si>
  <si>
    <t>2.22</t>
  </si>
  <si>
    <t>Raspado de membrana liquida y retiro completo de los “parches” de membrana asfáltica.</t>
  </si>
  <si>
    <t>3</t>
  </si>
  <si>
    <t>ALBAÑILERIA</t>
  </si>
  <si>
    <t>3.1</t>
  </si>
  <si>
    <t>Carpeta niveladora marca tipo Weber Floor Ras o similar con promotor de adherencia marca tipo Weber Primer o similar.</t>
  </si>
  <si>
    <t>3.2</t>
  </si>
  <si>
    <t>Vereda de hormigón peinado con cordón + refuerzo de malla sima. e: 20cm.</t>
  </si>
  <si>
    <t>3.3</t>
  </si>
  <si>
    <t>Cemento alisado.</t>
  </si>
  <si>
    <t>3.4</t>
  </si>
  <si>
    <t>Autonivelante marca tipo Planiprep Contract Mapei o similar. Incluye Primer marca tipo Primer G Mapei o similar.</t>
  </si>
  <si>
    <t>3.5</t>
  </si>
  <si>
    <t>Contrapiso de acuerdo a la nueva distribución de cañerías.</t>
  </si>
  <si>
    <t>3.6</t>
  </si>
  <si>
    <t>Revoque bajo revestimiento.</t>
  </si>
  <si>
    <t>3.7</t>
  </si>
  <si>
    <t>Revoque grueso + fino interior (reparaciones).</t>
  </si>
  <si>
    <t>3.8</t>
  </si>
  <si>
    <t>Revoque grueso + hidrofugo + fino exterior (reparaciones).</t>
  </si>
  <si>
    <t>4</t>
  </si>
  <si>
    <t>CONSTRUCCIÓN EN SECO</t>
  </si>
  <si>
    <t>4.1</t>
  </si>
  <si>
    <t>Tabique medio forro simple placa común con aisalación acústica.</t>
  </si>
  <si>
    <t>5</t>
  </si>
  <si>
    <t>PINTURAS</t>
  </si>
  <si>
    <t>5.1</t>
  </si>
  <si>
    <r>
      <rPr>
        <b/>
        <sz val="10"/>
        <rFont val="Arial"/>
        <family val="2"/>
      </rPr>
      <t xml:space="preserve">P1| </t>
    </r>
    <r>
      <rPr>
        <sz val="10"/>
        <rFont val="Arial"/>
        <family val="2"/>
      </rPr>
      <t>Enduido/Revoques + Fijador + Pintura látex interior satinado marca tipo Sherwin Williams o Alba Desing o similar. (Paredes / Tabiques).</t>
    </r>
  </si>
  <si>
    <t>5.2</t>
  </si>
  <si>
    <r>
      <rPr>
        <b/>
        <sz val="10"/>
        <rFont val="Arial"/>
        <family val="2"/>
      </rPr>
      <t xml:space="preserve">P2| </t>
    </r>
    <r>
      <rPr>
        <sz val="10"/>
        <rFont val="Arial"/>
        <family val="2"/>
      </rPr>
      <t>Enduido + Fijador + Pintura látex acrílico marca tipo | Loxón Cielorrasos de Sherwin Williams o similar. (Cielorrasos).</t>
    </r>
  </si>
  <si>
    <t>5.3</t>
  </si>
  <si>
    <r>
      <rPr>
        <b/>
        <sz val="10"/>
        <rFont val="Arial"/>
        <family val="2"/>
      </rPr>
      <t xml:space="preserve">P3| </t>
    </r>
    <r>
      <rPr>
        <sz val="10"/>
        <rFont val="Arial"/>
        <family val="2"/>
      </rPr>
      <t>Pintura esmalte sintético satinado + Antióxido marca tipo Alba o similar. Incluye preparación de la superficie (ajustes, masillado, lijado, etc). (Pasamanos / Parantes carp / Barandas / Escaleras).</t>
    </r>
  </si>
  <si>
    <t>5.4</t>
  </si>
  <si>
    <r>
      <rPr>
        <b/>
        <sz val="10"/>
        <rFont val="Arial"/>
        <family val="2"/>
      </rPr>
      <t xml:space="preserve">P4| </t>
    </r>
    <r>
      <rPr>
        <sz val="10"/>
        <rFont val="Arial"/>
        <family val="2"/>
      </rPr>
      <t>Sellado + Revoques + Fijador + Pintura antihongos acrílica impermeabilizante marca tipo Recuplast Frentes o similar. (Muros).</t>
    </r>
  </si>
  <si>
    <t>6</t>
  </si>
  <si>
    <t>SOLADOS, ZOCALOS Y SOLIAS</t>
  </si>
  <si>
    <t>6.1</t>
  </si>
  <si>
    <r>
      <rPr>
        <b/>
        <sz val="10"/>
        <rFont val="Arial"/>
        <family val="2"/>
      </rPr>
      <t>S1|</t>
    </r>
    <r>
      <rPr>
        <sz val="10"/>
        <rFont val="Arial"/>
        <family val="2"/>
      </rPr>
      <t xml:space="preserve"> Piso porcelanato 60cmX60cm ídem existente.</t>
    </r>
  </si>
  <si>
    <t>6.2</t>
  </si>
  <si>
    <r>
      <rPr>
        <b/>
        <sz val="10"/>
        <rFont val="Arial"/>
        <family val="2"/>
      </rPr>
      <t>S2|</t>
    </r>
    <r>
      <rPr>
        <sz val="10"/>
        <rFont val="Arial"/>
        <family val="2"/>
      </rPr>
      <t xml:space="preserve"> Solado Vinilico antiestatico autoposante marca tipo NP Floors o similar e:5mm 0,47mtsX0,47mts.</t>
    </r>
  </si>
  <si>
    <t>6.3</t>
  </si>
  <si>
    <r>
      <rPr>
        <b/>
        <sz val="10"/>
        <rFont val="Arial"/>
        <family val="2"/>
      </rPr>
      <t>S3|</t>
    </r>
    <r>
      <rPr>
        <sz val="10"/>
        <rFont val="Arial"/>
        <family val="2"/>
      </rPr>
      <t xml:space="preserve"> Piso Baldosa de Goma Tipo Indelval Cerama + nariz escalon.</t>
    </r>
  </si>
  <si>
    <t>6.4</t>
  </si>
  <si>
    <r>
      <rPr>
        <b/>
        <sz val="10"/>
        <rFont val="Arial"/>
        <family val="2"/>
      </rPr>
      <t>S4|</t>
    </r>
    <r>
      <rPr>
        <sz val="10"/>
        <rFont val="Arial"/>
        <family val="2"/>
      </rPr>
      <t xml:space="preserve"> Solado Porcelanato rectificado 0,60x0,60m tipo Ilva - Ilva Mediterránea Steel. </t>
    </r>
  </si>
  <si>
    <t>6.5</t>
  </si>
  <si>
    <t>Revestimiento cerámico 0,30x0,60m color blanco satinado marca tipo Cetim Portobello Rectificado.</t>
  </si>
  <si>
    <t>6.6</t>
  </si>
  <si>
    <t>Zócalo EPS h=0,07.</t>
  </si>
  <si>
    <t>6.7</t>
  </si>
  <si>
    <t>Solias de A°I° en cambio de piso a=10cm.</t>
  </si>
  <si>
    <t>7</t>
  </si>
  <si>
    <t>CARPINTERÍAS</t>
  </si>
  <si>
    <t>PUERTAS</t>
  </si>
  <si>
    <t>7.1</t>
  </si>
  <si>
    <r>
      <rPr>
        <b/>
        <sz val="10"/>
        <rFont val="Arial"/>
        <family val="2"/>
      </rPr>
      <t>P01|</t>
    </r>
    <r>
      <rPr>
        <sz val="10"/>
        <rFont val="Arial"/>
        <family val="2"/>
      </rPr>
      <t xml:space="preserve"> Restauración de puertas placas. Incluye preparación de la superficie, pintura esmalte sintetico y herrajes.</t>
    </r>
  </si>
  <si>
    <t>7.2</t>
  </si>
  <si>
    <r>
      <rPr>
        <b/>
        <sz val="10"/>
        <rFont val="Arial"/>
        <family val="2"/>
      </rPr>
      <t xml:space="preserve">P02| </t>
    </r>
    <r>
      <rPr>
        <sz val="10"/>
        <rFont val="Arial"/>
        <family val="2"/>
      </rPr>
      <t>Puerta vidriada doble con paño fijo superior. Marco de Aluminio Anodizado color blanco. Linea Modena. Vidrio DVH (float 4mm + cam 9mm + laminado 2+2). Incluye herrajes, barral y cerradura antipánico, cierrapuerta hidráulico. Medida: 1,70mtsX2,78mts.</t>
    </r>
  </si>
  <si>
    <t>7.3</t>
  </si>
  <si>
    <r>
      <rPr>
        <b/>
        <sz val="10"/>
        <rFont val="Arial"/>
        <family val="2"/>
      </rPr>
      <t xml:space="preserve">P03| </t>
    </r>
    <r>
      <rPr>
        <sz val="10"/>
        <rFont val="Arial"/>
        <family val="2"/>
      </rPr>
      <t>Puerta vidriada doble. Marco de Aluminio Anodizado blanco. Linea Modena. Vidrio DVH (float 4mm + cam 9mm + laminado 2+2). Incluye herrajes, barral y cerradura antipánico, cierrapuerta hidráulico. Medida: 1,40mtsX2,10mts.</t>
    </r>
  </si>
  <si>
    <t>7.4</t>
  </si>
  <si>
    <r>
      <rPr>
        <b/>
        <sz val="10"/>
        <rFont val="Arial"/>
        <family val="2"/>
      </rPr>
      <t xml:space="preserve">P04| </t>
    </r>
    <r>
      <rPr>
        <sz val="10"/>
        <rFont val="Arial"/>
        <family val="2"/>
      </rPr>
      <t>Puerta. Marco de Aluminio Anodizado blanco. Linea Modena. Paño superior vidrio DVH (float 4mm + cam 9mm + laminado 2+2). Incluye herrajes, barral y cerradura antipánico, cierrapuerta hidráulico. Medida: 0,85mtsX2,10mts.</t>
    </r>
  </si>
  <si>
    <t>7.5</t>
  </si>
  <si>
    <r>
      <rPr>
        <b/>
        <sz val="10"/>
        <rFont val="Arial"/>
        <family val="2"/>
      </rPr>
      <t xml:space="preserve">P05| </t>
    </r>
    <r>
      <rPr>
        <sz val="10"/>
        <rFont val="Arial"/>
        <family val="2"/>
      </rPr>
      <t>Puerta. Marco de Aluminio Anodizado blanco. Linea Modena. Paño superior vidrio DVH (float 4mm + cam 9mm + laminado 2+2). Incluye herrajes, barral y cerradura antipánico, cierrapuerta hidráulico. Con ajustes laterales y superior s/detalle. Medida: 0,75mtsX2,10mts.</t>
    </r>
  </si>
  <si>
    <t>VENTANAS</t>
  </si>
  <si>
    <t>7.6</t>
  </si>
  <si>
    <r>
      <rPr>
        <b/>
        <sz val="10"/>
        <rFont val="Arial"/>
        <family val="2"/>
      </rPr>
      <t>V01|</t>
    </r>
    <r>
      <rPr>
        <sz val="10"/>
        <rFont val="Arial"/>
        <family val="2"/>
      </rPr>
      <t xml:space="preserve">  Ventana Corrediza. Marco de aluminio Linea A30 color anodizado color blanco. Vidrio DVH Doble contacto neutro solar light templado de 6mm | cámara de 12mm | laminado incoloro 3mm+3mm con PVB 0,38mm. Cerradura manijon falleba. Medida: 1,60mtsX1,00mts.</t>
    </r>
  </si>
  <si>
    <t>7.7</t>
  </si>
  <si>
    <r>
      <rPr>
        <b/>
        <sz val="10"/>
        <rFont val="Arial"/>
        <family val="2"/>
      </rPr>
      <t>V02|</t>
    </r>
    <r>
      <rPr>
        <sz val="10"/>
        <rFont val="Arial"/>
        <family val="2"/>
      </rPr>
      <t xml:space="preserve">  Ventana Corrediza. Marco de aluminio Linea A30 color anodizado color blanco. Vidrio DVH Doble contacto neutro solar light templado de 6mm | cámara de 12mm | laminado incoloro 3mm+3mm con PVB 0,38mm. Cerradura manijon falleba. Medida: 1,50mtsX1,00mts.</t>
    </r>
  </si>
  <si>
    <t>7.8</t>
  </si>
  <si>
    <r>
      <rPr>
        <b/>
        <sz val="10"/>
        <rFont val="Arial"/>
        <family val="2"/>
      </rPr>
      <t>V03|</t>
    </r>
    <r>
      <rPr>
        <sz val="10"/>
        <rFont val="Arial"/>
        <family val="2"/>
      </rPr>
      <t xml:space="preserve">  Ventana tipo Bandolera. Marco de aluminio Linea A30 color anodizado color blanco. Vidrio DVH Doble contacto neutro solar light templado de 6mm | cámara de 6mm | laminado incoloro 3mm+3mm con PVB 0,38mm. Cerradura manijon falleba. Medida: 0,30mtsX0,20mts.</t>
    </r>
  </si>
  <si>
    <t>7.9</t>
  </si>
  <si>
    <r>
      <t xml:space="preserve">V04| </t>
    </r>
    <r>
      <rPr>
        <sz val="10"/>
        <rFont val="Arial"/>
        <family val="2"/>
      </rPr>
      <t>Reacondicionamiento integral de carpinterias de hierro existentes. Incluye limpieza, reparación de perfiles y hojas, reposición y ajuste de herrajes, tratamiento anticorrosivo y pintura esmalte sintetico final. Medida: 1,00mts x 12,00mts.</t>
    </r>
  </si>
  <si>
    <t>7.10</t>
  </si>
  <si>
    <r>
      <t xml:space="preserve">V05| </t>
    </r>
    <r>
      <rPr>
        <sz val="10"/>
        <rFont val="Arial"/>
        <family val="2"/>
      </rPr>
      <t>Reacondicionamiento integral de carpinterias de hierro existentes. Incluye limpieza, reparación de perfiles y hojas, reposición y ajuste de herrajes, tratamiento anticorrosivo y pintura esmalte sintetico final. Medidas: ancho parte superior 2,50mts, ancho parte inferior 1,90mts y alto 2,25 mts.</t>
    </r>
  </si>
  <si>
    <t>7.11</t>
  </si>
  <si>
    <t xml:space="preserve">Sellado de carpinterías interior y exterior, con silicona NEUTRA CLIMATICA, color transparente o a definir. </t>
  </si>
  <si>
    <t>7.12</t>
  </si>
  <si>
    <t>Paño de vidrio de seguridad laminado de espesor y tonalidad idem existentes. Medida: 1,14mts x 0,76mts.</t>
  </si>
  <si>
    <t>7.13</t>
  </si>
  <si>
    <r>
      <t>Paño de vidrio DVH de seguridad laminado de espesor y tonalidad idem existentes.</t>
    </r>
    <r>
      <rPr>
        <sz val="10"/>
        <color rgb="FFFF3300"/>
        <rFont val="Arial"/>
        <family val="2"/>
      </rPr>
      <t xml:space="preserve"> </t>
    </r>
    <r>
      <rPr>
        <sz val="10"/>
        <rFont val="Arial"/>
        <family val="2"/>
      </rPr>
      <t>Medida: 1,35mtsX0,90mtsX0,70mts.</t>
    </r>
  </si>
  <si>
    <t>7.14</t>
  </si>
  <si>
    <r>
      <t>Paños de vidrio de seguridad incoloros, e: 5mm, sobre tableros de trabajo . Medidas: Paño 1: 1,08mstX0,65mtsX0,80mts, Paño :2 1,75mtsX1,36mtsX0,70mts, Paño 3: 1,58mtsX1,01mtsX0,60mts, Paño 4: 1,48mtsX1,16mtsX0,64mts, Paño 5: 1,53mtsX0,90mtsX73mts, Paño 6: 1,50mtsX1,24mtsX0,76mts.</t>
    </r>
    <r>
      <rPr>
        <sz val="10"/>
        <color rgb="FFFF3300"/>
        <rFont val="Arial"/>
        <family val="2"/>
      </rPr>
      <t xml:space="preserve"> </t>
    </r>
  </si>
  <si>
    <t>8</t>
  </si>
  <si>
    <t>INSTALACIÓN SANITARIA</t>
  </si>
  <si>
    <t>Instalación Sanitaria</t>
  </si>
  <si>
    <t>8.1</t>
  </si>
  <si>
    <t>Instalación cloacal completa en todos los servicios sanitarios.</t>
  </si>
  <si>
    <t>8.2</t>
  </si>
  <si>
    <t>Instalación Agua Fría en todos los servicios sanitarios.</t>
  </si>
  <si>
    <t>Artefactos</t>
  </si>
  <si>
    <t>8.3</t>
  </si>
  <si>
    <t>Inodoro c/ mochila y tapa tipo linea Ferrum BARI.</t>
  </si>
  <si>
    <t>8.4</t>
  </si>
  <si>
    <t>Bacha de embutir oval tipo Ferrum Congreso.</t>
  </si>
  <si>
    <t>Griferias</t>
  </si>
  <si>
    <t>8.5</t>
  </si>
  <si>
    <t>Juego para lavatorio cierre tradicional o de cuerito tipo Arizona Plus.</t>
  </si>
  <si>
    <t>8.6</t>
  </si>
  <si>
    <t>Juego para ducha cierre tradicional o de cuerito tipo Arizona Plus.</t>
  </si>
  <si>
    <t>Accesorios</t>
  </si>
  <si>
    <t>8.7</t>
  </si>
  <si>
    <t>Dosificador de jabón liquido de acero inoxidable tipo INELEC</t>
  </si>
  <si>
    <t>8.8</t>
  </si>
  <si>
    <t>Dispenser de toallas de acero inoxidable tipo INELEC</t>
  </si>
  <si>
    <t>8.9</t>
  </si>
  <si>
    <t>Dispenser papel higienico de acero inoxidable tipo INELEC</t>
  </si>
  <si>
    <t>8.10</t>
  </si>
  <si>
    <t>Cesto Tacho Basura Acero Tramontina Cierre Lento 20 Lts Color Plateado</t>
  </si>
  <si>
    <t>8.11</t>
  </si>
  <si>
    <t>Espejo de 6 mm con borde pulido y canto a la vista.</t>
  </si>
  <si>
    <t>MESADAS</t>
  </si>
  <si>
    <t>9.1</t>
  </si>
  <si>
    <t>Mesada + zócalo + frentin de granito gris mara e=2,5 incluye trasforo.</t>
  </si>
  <si>
    <t>10</t>
  </si>
  <si>
    <t>IMPERMEABILIZACIÓN</t>
  </si>
  <si>
    <t>10.1</t>
  </si>
  <si>
    <t>Limpieza con hidrolavado de alta presión.</t>
  </si>
  <si>
    <t>10.2</t>
  </si>
  <si>
    <t>Sellado con sellador poliuretánico marca tipo Sikaflex®-1A PLUS o similar para el tomado de juntas.</t>
  </si>
  <si>
    <t>10.3</t>
  </si>
  <si>
    <t>Pintura asfáltica base solvente marca tipo Megaflex o similar. 2 (dos) manos.</t>
  </si>
  <si>
    <t>10.4</t>
  </si>
  <si>
    <t>Membrana asfáltica transitable, tipo Megaflex Geomax de 4mm o similar.</t>
  </si>
  <si>
    <t>10.5</t>
  </si>
  <si>
    <t>Membrana líquida marca tipo Megaflex Techos Pu o similar color verde y/o a definir. 3 (tres) manos.</t>
  </si>
  <si>
    <t>10.6</t>
  </si>
  <si>
    <t>Venda geotextil marca tipo Sika Tex 75 o similar de refuerzo en "puntos criticos".</t>
  </si>
  <si>
    <t>10.7</t>
  </si>
  <si>
    <t xml:space="preserve">Mortero cementicio marca tipo Sika monotop 107 seal o similar c/malla fibra de vidrio 5x5mm y pintura terminación marca tipo Sikalastic 612 o similar. Incluye preparación de superficie, sellado de fisuras con sellador marca tipo Sikaflex 1A plus o similar. </t>
  </si>
  <si>
    <t>10.8</t>
  </si>
  <si>
    <t>Flejes de aluminio de 1” en puntos criticos.</t>
  </si>
  <si>
    <t>10.9</t>
  </si>
  <si>
    <t>Rejillas de hierro galvanizado de 20cmX20cm.</t>
  </si>
  <si>
    <t>10.10</t>
  </si>
  <si>
    <t>Fijaciones con autoperforantes o remaches.</t>
  </si>
  <si>
    <t>10.11</t>
  </si>
  <si>
    <t>Sellador hibrido poliuretánico marca tipo Sikaflex®-105 Metales o similar.</t>
  </si>
  <si>
    <t>10.12</t>
  </si>
  <si>
    <t>Zingeria chapa galvanizada N°24.</t>
  </si>
  <si>
    <t>10.13</t>
  </si>
  <si>
    <t>Burlete tipo compriband.</t>
  </si>
  <si>
    <t>10.14</t>
  </si>
  <si>
    <t>Ajuste de canaleta existente.</t>
  </si>
  <si>
    <t>10.15</t>
  </si>
  <si>
    <t>Prueba de estanqueidad.</t>
  </si>
  <si>
    <t>11</t>
  </si>
  <si>
    <t>HERRERIA</t>
  </si>
  <si>
    <t>11.1</t>
  </si>
  <si>
    <t>Semicubierto de chapa y perfiles metálicos para albergar vehículo oficial. Incluye dados de hormigón. Medida: 7,20mtsX6,20mts.</t>
  </si>
  <si>
    <t>11.2</t>
  </si>
  <si>
    <t>Alero de chapa lisa galvanizada prepintada gris. Medida: 2.00mtsX0.20mts.</t>
  </si>
  <si>
    <t>12</t>
  </si>
  <si>
    <t>INSTALACIÓN ELÉCTRICA</t>
  </si>
  <si>
    <t>12.1</t>
  </si>
  <si>
    <t>Provisión, canalización y cableado bocas de iluminación</t>
  </si>
  <si>
    <t>12.2</t>
  </si>
  <si>
    <t>Provisión e instalación 2 puntos + dos regulador APTO LED Siglo 22</t>
  </si>
  <si>
    <t>12.3</t>
  </si>
  <si>
    <t>Provisión e instalación regulador APTO LED en capuchón cerrado + cable flexible sobre pupitre</t>
  </si>
  <si>
    <t>12.4</t>
  </si>
  <si>
    <t>Spot dicroica antideslumbrate, tipo ONIX</t>
  </si>
  <si>
    <t>12.5</t>
  </si>
  <si>
    <t>Dicroica Philips Regulable 7W color 4000k 25000hs GU10</t>
  </si>
  <si>
    <t>12.6</t>
  </si>
  <si>
    <t>kit emergencia para luminarias dicroica led de 7w 2hs.</t>
  </si>
  <si>
    <t>12.7</t>
  </si>
  <si>
    <t>cartel salida led autónomo (tipo GX-19)</t>
  </si>
  <si>
    <t>12.8</t>
  </si>
  <si>
    <t>Placa led aplicar 60cm x 60cm tipo BACKLIGHT 40/840 40w 4000k</t>
  </si>
  <si>
    <t>12.9</t>
  </si>
  <si>
    <t>Placa led aplicar 11,5cm x 11,5cm tipo POLO P 6/840 4000k. de LUMENAC o sililar.</t>
  </si>
  <si>
    <t>12.10</t>
  </si>
  <si>
    <t>Adecuación tablero.</t>
  </si>
  <si>
    <t>12.11</t>
  </si>
  <si>
    <t>Disyuntor 2x25 C60 marca tipo Schneider línea C60.</t>
  </si>
  <si>
    <t>12.12</t>
  </si>
  <si>
    <t>TM C60 2x10 marca tipo Schneider línea C60.</t>
  </si>
  <si>
    <t>12.13</t>
  </si>
  <si>
    <t>Bocas de toma.</t>
  </si>
  <si>
    <t>12.14</t>
  </si>
  <si>
    <t>Luz emergencia.</t>
  </si>
  <si>
    <t>13</t>
  </si>
  <si>
    <t>LIMPIEZA</t>
  </si>
  <si>
    <t>13.1</t>
  </si>
  <si>
    <t>Limpieza diaria de obra.</t>
  </si>
  <si>
    <t>13.2</t>
  </si>
  <si>
    <t>Limpieza final de obra.</t>
  </si>
  <si>
    <t>COSTO DIRECTO</t>
  </si>
  <si>
    <t>A</t>
  </si>
  <si>
    <t>GASTOS GENERALES</t>
  </si>
  <si>
    <t>%</t>
  </si>
  <si>
    <t>B</t>
  </si>
  <si>
    <t>SUBTOTAL B</t>
  </si>
  <si>
    <t>COSTO FINANCIERO</t>
  </si>
  <si>
    <t>BENEFICIO</t>
  </si>
  <si>
    <t>C</t>
  </si>
  <si>
    <t>SUBTOTAL C</t>
  </si>
  <si>
    <t>IMPUESTOS: I.V.A. + ING.BRUTOS</t>
  </si>
  <si>
    <t>D</t>
  </si>
  <si>
    <t>PRESUPUESTO</t>
  </si>
  <si>
    <t>COEFICIENTE RESUMEN (CR)</t>
  </si>
  <si>
    <t>PRESUPUESTO GENERAL (COSTO-COSTO x CR A )</t>
  </si>
  <si>
    <t>HONORARIOS REPRESENTANTES TECNICOS</t>
  </si>
  <si>
    <t>14.1</t>
  </si>
  <si>
    <t>Representante Tecnico en Obra (Arq . / Ing.).</t>
  </si>
  <si>
    <t>14.2</t>
  </si>
  <si>
    <t>Técnico en Seguridad e Higiene FULL TIME.</t>
  </si>
  <si>
    <t>14.3</t>
  </si>
  <si>
    <t>Representante Eléctrico</t>
  </si>
  <si>
    <t>PRECIO TOTAL</t>
  </si>
  <si>
    <t>RUBRO</t>
  </si>
  <si>
    <t>DESIGNACION DE LAS OBRAS</t>
  </si>
  <si>
    <t>Precio Rubro</t>
  </si>
  <si>
    <t>%Incidencia</t>
  </si>
  <si>
    <t>SUBTOTAL</t>
  </si>
  <si>
    <t>TOTAL</t>
  </si>
  <si>
    <t>SUPERFICIE TOTAL</t>
  </si>
  <si>
    <t>$m2</t>
  </si>
  <si>
    <t>ITEM:</t>
  </si>
  <si>
    <t>UNIDAD DE MEDIDA (UdM)</t>
  </si>
  <si>
    <t>DESCRIPCION:</t>
  </si>
  <si>
    <t>CODIGO</t>
  </si>
  <si>
    <t>INSUMO</t>
  </si>
  <si>
    <t>UNIDAD DE MEDIDA</t>
  </si>
  <si>
    <t>CANTIDAD</t>
  </si>
  <si>
    <t xml:space="preserve">RENDIMIENTO </t>
  </si>
  <si>
    <t>COSTO UNITARIO</t>
  </si>
  <si>
    <t>COSTO PARCIAL</t>
  </si>
  <si>
    <t>COSTO TOTAL</t>
  </si>
  <si>
    <t>MATERIALES</t>
  </si>
  <si>
    <t>U.Mat/UdM</t>
  </si>
  <si>
    <t>$/u</t>
  </si>
  <si>
    <t>Sub total</t>
  </si>
  <si>
    <t>MANO DE OBRA</t>
  </si>
  <si>
    <t>Jornales/Día</t>
  </si>
  <si>
    <t>Jornales/UdM</t>
  </si>
  <si>
    <t xml:space="preserve">$/Día </t>
  </si>
  <si>
    <t>EQUIPOS</t>
  </si>
  <si>
    <t>Equipo/Mes</t>
  </si>
  <si>
    <t>Horas/UdM</t>
  </si>
  <si>
    <t>$/Hora</t>
  </si>
  <si>
    <t>CR</t>
  </si>
  <si>
    <t>CALCULO COEFICIENTE RESUMEN (CR)</t>
  </si>
  <si>
    <t>GG</t>
  </si>
  <si>
    <t>g.g</t>
  </si>
  <si>
    <t>GG= A x %gg</t>
  </si>
  <si>
    <t>B= A + GG</t>
  </si>
  <si>
    <t>CF</t>
  </si>
  <si>
    <t xml:space="preserve">c.f </t>
  </si>
  <si>
    <t>CF= B x %cf</t>
  </si>
  <si>
    <t>BE</t>
  </si>
  <si>
    <t>be</t>
  </si>
  <si>
    <t>BE= B x be</t>
  </si>
  <si>
    <t>C= B+CF+BE</t>
  </si>
  <si>
    <t>IMP</t>
  </si>
  <si>
    <t>i</t>
  </si>
  <si>
    <t>IMP= C * i</t>
  </si>
  <si>
    <t>D= C + IMP</t>
  </si>
  <si>
    <t>D/A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</si>
</sst>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[$$-2C0A]\ #,##0.00"/>
    <numFmt numFmtId="165" formatCode="0.000"/>
    <numFmt numFmtId="166" formatCode="0.0"/>
    <numFmt numFmtId="167" formatCode="#,##0.000"/>
    <numFmt numFmtId="168" formatCode="#,##0.0000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33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3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3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4" fillId="0" borderId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5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 shrinkToFit="1"/>
    </xf>
    <xf numFmtId="0" fontId="10" fillId="3" borderId="12" xfId="0" applyFont="1" applyFill="1" applyBorder="1" applyAlignment="1">
      <alignment horizontal="center" vertical="center" shrinkToFit="1"/>
    </xf>
    <xf numFmtId="2" fontId="10" fillId="3" borderId="12" xfId="0" applyNumberFormat="1" applyFont="1" applyFill="1" applyBorder="1" applyAlignment="1">
      <alignment horizontal="center" vertical="center" shrinkToFit="1"/>
    </xf>
    <xf numFmtId="164" fontId="10" fillId="3" borderId="12" xfId="0" applyNumberFormat="1" applyFont="1" applyFill="1" applyBorder="1" applyAlignment="1">
      <alignment horizontal="center" vertical="center" wrapText="1"/>
    </xf>
    <xf numFmtId="165" fontId="10" fillId="3" borderId="1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shrinkToFit="1"/>
    </xf>
    <xf numFmtId="2" fontId="10" fillId="0" borderId="5" xfId="0" applyNumberFormat="1" applyFont="1" applyBorder="1" applyAlignment="1">
      <alignment horizontal="center" vertical="center" shrinkToFit="1"/>
    </xf>
    <xf numFmtId="164" fontId="10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164" fontId="10" fillId="3" borderId="12" xfId="0" applyNumberFormat="1" applyFont="1" applyFill="1" applyBorder="1" applyAlignment="1">
      <alignment vertical="center"/>
    </xf>
    <xf numFmtId="10" fontId="10" fillId="3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10" fillId="3" borderId="12" xfId="0" applyNumberFormat="1" applyFont="1" applyFill="1" applyBorder="1" applyAlignment="1">
      <alignment horizontal="center" vertical="center"/>
    </xf>
    <xf numFmtId="9" fontId="10" fillId="3" borderId="1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164" fontId="10" fillId="0" borderId="0" xfId="0" applyNumberFormat="1" applyFont="1" applyAlignment="1">
      <alignment horizontal="center" vertical="center"/>
    </xf>
    <xf numFmtId="9" fontId="10" fillId="0" borderId="0" xfId="2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vertical="center"/>
    </xf>
    <xf numFmtId="0" fontId="10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64" fontId="10" fillId="0" borderId="12" xfId="4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166" fontId="10" fillId="0" borderId="20" xfId="0" applyNumberFormat="1" applyFont="1" applyBorder="1" applyAlignment="1">
      <alignment horizontal="center" vertical="center"/>
    </xf>
    <xf numFmtId="164" fontId="5" fillId="0" borderId="21" xfId="4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66" fontId="10" fillId="0" borderId="14" xfId="0" applyNumberFormat="1" applyFont="1" applyBorder="1" applyAlignment="1">
      <alignment horizontal="center" vertical="center"/>
    </xf>
    <xf numFmtId="164" fontId="5" fillId="0" borderId="23" xfId="4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vertical="center"/>
    </xf>
    <xf numFmtId="0" fontId="10" fillId="3" borderId="12" xfId="0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4" fillId="0" borderId="0" xfId="7"/>
    <xf numFmtId="0" fontId="14" fillId="0" borderId="6" xfId="7" applyBorder="1"/>
    <xf numFmtId="0" fontId="14" fillId="0" borderId="7" xfId="7" applyBorder="1"/>
    <xf numFmtId="0" fontId="14" fillId="0" borderId="1" xfId="7" applyBorder="1"/>
    <xf numFmtId="0" fontId="14" fillId="0" borderId="8" xfId="7" applyBorder="1"/>
    <xf numFmtId="0" fontId="15" fillId="3" borderId="12" xfId="7" applyFont="1" applyFill="1" applyBorder="1" applyAlignment="1">
      <alignment vertical="center"/>
    </xf>
    <xf numFmtId="0" fontId="15" fillId="0" borderId="11" xfId="7" applyFont="1" applyBorder="1" applyAlignment="1">
      <alignment horizontal="left" vertical="center"/>
    </xf>
    <xf numFmtId="0" fontId="14" fillId="0" borderId="2" xfId="7" applyBorder="1"/>
    <xf numFmtId="0" fontId="16" fillId="0" borderId="8" xfId="7" applyFont="1" applyBorder="1" applyAlignment="1">
      <alignment horizontal="center" vertical="center" wrapText="1"/>
    </xf>
    <xf numFmtId="0" fontId="15" fillId="3" borderId="9" xfId="7" applyFont="1" applyFill="1" applyBorder="1" applyAlignment="1">
      <alignment horizontal="center" vertical="center" wrapText="1"/>
    </xf>
    <xf numFmtId="0" fontId="15" fillId="3" borderId="12" xfId="7" applyFont="1" applyFill="1" applyBorder="1" applyAlignment="1">
      <alignment horizontal="center" vertical="center" wrapText="1"/>
    </xf>
    <xf numFmtId="0" fontId="15" fillId="3" borderId="10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5" fillId="0" borderId="0" xfId="7" applyFont="1"/>
    <xf numFmtId="0" fontId="10" fillId="0" borderId="12" xfId="7" applyFont="1" applyBorder="1" applyAlignment="1">
      <alignment horizontal="center"/>
    </xf>
    <xf numFmtId="0" fontId="15" fillId="0" borderId="12" xfId="7" applyFont="1" applyBorder="1" applyAlignment="1">
      <alignment horizontal="left"/>
    </xf>
    <xf numFmtId="0" fontId="14" fillId="0" borderId="27" xfId="7" applyBorder="1" applyAlignment="1">
      <alignment horizontal="center"/>
    </xf>
    <xf numFmtId="0" fontId="10" fillId="0" borderId="28" xfId="7" applyFont="1" applyBorder="1" applyAlignment="1">
      <alignment horizontal="center"/>
    </xf>
    <xf numFmtId="0" fontId="10" fillId="0" borderId="29" xfId="7" applyFont="1" applyBorder="1" applyAlignment="1">
      <alignment horizontal="center"/>
    </xf>
    <xf numFmtId="0" fontId="14" fillId="0" borderId="12" xfId="7" applyBorder="1"/>
    <xf numFmtId="0" fontId="14" fillId="0" borderId="0" xfId="7" applyAlignment="1">
      <alignment horizontal="left"/>
    </xf>
    <xf numFmtId="0" fontId="14" fillId="0" borderId="30" xfId="7" applyBorder="1"/>
    <xf numFmtId="0" fontId="14" fillId="0" borderId="31" xfId="7" applyBorder="1" applyAlignment="1">
      <alignment horizontal="left"/>
    </xf>
    <xf numFmtId="0" fontId="14" fillId="0" borderId="31" xfId="7" applyBorder="1"/>
    <xf numFmtId="0" fontId="14" fillId="0" borderId="32" xfId="7" applyBorder="1"/>
    <xf numFmtId="0" fontId="14" fillId="0" borderId="33" xfId="7" applyBorder="1"/>
    <xf numFmtId="0" fontId="14" fillId="0" borderId="34" xfId="7" applyBorder="1" applyAlignment="1">
      <alignment horizontal="left"/>
    </xf>
    <xf numFmtId="0" fontId="14" fillId="0" borderId="34" xfId="7" applyBorder="1"/>
    <xf numFmtId="0" fontId="14" fillId="0" borderId="35" xfId="7" applyBorder="1"/>
    <xf numFmtId="0" fontId="14" fillId="0" borderId="36" xfId="7" applyBorder="1"/>
    <xf numFmtId="0" fontId="14" fillId="0" borderId="37" xfId="7" applyBorder="1" applyAlignment="1">
      <alignment horizontal="left"/>
    </xf>
    <xf numFmtId="0" fontId="14" fillId="0" borderId="37" xfId="7" applyBorder="1"/>
    <xf numFmtId="0" fontId="14" fillId="0" borderId="38" xfId="7" applyBorder="1"/>
    <xf numFmtId="0" fontId="15" fillId="0" borderId="9" xfId="7" applyFont="1" applyBorder="1" applyAlignment="1">
      <alignment horizontal="left"/>
    </xf>
    <xf numFmtId="0" fontId="14" fillId="0" borderId="39" xfId="7" applyBorder="1" applyAlignment="1">
      <alignment horizontal="center"/>
    </xf>
    <xf numFmtId="0" fontId="14" fillId="0" borderId="29" xfId="7" applyBorder="1"/>
    <xf numFmtId="0" fontId="5" fillId="0" borderId="31" xfId="7" applyFont="1" applyBorder="1"/>
    <xf numFmtId="0" fontId="14" fillId="3" borderId="12" xfId="7" applyFill="1" applyBorder="1"/>
    <xf numFmtId="0" fontId="14" fillId="0" borderId="4" xfId="7" applyBorder="1"/>
    <xf numFmtId="0" fontId="14" fillId="0" borderId="5" xfId="7" applyBorder="1"/>
    <xf numFmtId="0" fontId="14" fillId="0" borderId="3" xfId="7" applyBorder="1"/>
    <xf numFmtId="0" fontId="14" fillId="0" borderId="0" xfId="7" applyAlignment="1">
      <alignment horizontal="center"/>
    </xf>
    <xf numFmtId="0" fontId="14" fillId="0" borderId="40" xfId="7" applyBorder="1" applyAlignment="1">
      <alignment horizontal="left" vertical="center"/>
    </xf>
    <xf numFmtId="0" fontId="14" fillId="0" borderId="0" xfId="7" applyAlignment="1">
      <alignment horizontal="left" vertical="center"/>
    </xf>
    <xf numFmtId="0" fontId="14" fillId="0" borderId="7" xfId="7" applyBorder="1" applyAlignment="1">
      <alignment horizontal="center"/>
    </xf>
    <xf numFmtId="0" fontId="10" fillId="3" borderId="12" xfId="7" applyFont="1" applyFill="1" applyBorder="1" applyAlignment="1">
      <alignment horizontal="center" vertical="center"/>
    </xf>
    <xf numFmtId="165" fontId="10" fillId="3" borderId="12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5" fillId="0" borderId="0" xfId="7" applyFont="1" applyAlignment="1">
      <alignment horizontal="left" vertical="center" wrapText="1"/>
    </xf>
    <xf numFmtId="0" fontId="10" fillId="0" borderId="20" xfId="7" applyFont="1" applyBorder="1" applyAlignment="1">
      <alignment horizontal="center" vertical="center"/>
    </xf>
    <xf numFmtId="166" fontId="10" fillId="0" borderId="20" xfId="7" applyNumberFormat="1" applyFont="1" applyBorder="1" applyAlignment="1">
      <alignment horizontal="center" vertical="center"/>
    </xf>
    <xf numFmtId="167" fontId="5" fillId="0" borderId="0" xfId="7" applyNumberFormat="1" applyFont="1" applyAlignment="1">
      <alignment horizontal="center" vertical="center"/>
    </xf>
    <xf numFmtId="167" fontId="10" fillId="3" borderId="12" xfId="7" applyNumberFormat="1" applyFont="1" applyFill="1" applyBorder="1" applyAlignment="1">
      <alignment horizontal="center" vertical="center"/>
    </xf>
    <xf numFmtId="0" fontId="5" fillId="0" borderId="24" xfId="7" applyFont="1" applyBorder="1" applyAlignment="1">
      <alignment horizontal="left" vertical="center" wrapText="1"/>
    </xf>
    <xf numFmtId="0" fontId="10" fillId="0" borderId="0" xfId="7" applyFont="1" applyAlignment="1">
      <alignment horizontal="center" vertical="center"/>
    </xf>
    <xf numFmtId="166" fontId="10" fillId="0" borderId="0" xfId="7" applyNumberFormat="1" applyFont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10" fillId="0" borderId="0" xfId="7" applyFont="1" applyAlignment="1">
      <alignment horizontal="left" vertical="center" wrapText="1"/>
    </xf>
    <xf numFmtId="167" fontId="10" fillId="0" borderId="0" xfId="7" applyNumberFormat="1" applyFont="1" applyAlignment="1">
      <alignment horizontal="center" vertical="center"/>
    </xf>
    <xf numFmtId="168" fontId="10" fillId="3" borderId="12" xfId="7" applyNumberFormat="1" applyFont="1" applyFill="1" applyBorder="1" applyAlignment="1">
      <alignment horizontal="center" vertical="center"/>
    </xf>
    <xf numFmtId="0" fontId="14" fillId="0" borderId="5" xfId="7" applyBorder="1" applyAlignment="1">
      <alignment horizontal="center"/>
    </xf>
    <xf numFmtId="164" fontId="5" fillId="0" borderId="44" xfId="0" applyNumberFormat="1" applyFont="1" applyBorder="1" applyAlignment="1">
      <alignment vertical="center" wrapText="1"/>
    </xf>
    <xf numFmtId="44" fontId="0" fillId="0" borderId="0" xfId="11" applyFont="1" applyAlignment="1">
      <alignment horizontal="left" vertical="center"/>
    </xf>
    <xf numFmtId="44" fontId="0" fillId="0" borderId="0" xfId="11" applyFont="1"/>
    <xf numFmtId="44" fontId="6" fillId="0" borderId="0" xfId="11" applyFont="1" applyAlignment="1">
      <alignment vertical="center" wrapText="1"/>
    </xf>
    <xf numFmtId="44" fontId="6" fillId="0" borderId="0" xfId="11" applyFont="1" applyAlignment="1">
      <alignment wrapText="1"/>
    </xf>
    <xf numFmtId="0" fontId="0" fillId="5" borderId="8" xfId="0" applyFill="1" applyBorder="1" applyAlignment="1">
      <alignment horizontal="left" vertical="center" wrapText="1"/>
    </xf>
    <xf numFmtId="164" fontId="5" fillId="5" borderId="14" xfId="0" applyNumberFormat="1" applyFont="1" applyFill="1" applyBorder="1" applyAlignment="1">
      <alignment horizontal="right"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44" fontId="0" fillId="5" borderId="0" xfId="11" applyFont="1" applyFill="1" applyAlignment="1">
      <alignment horizontal="left" vertical="center" wrapText="1"/>
    </xf>
    <xf numFmtId="164" fontId="0" fillId="5" borderId="0" xfId="0" applyNumberFormat="1" applyFill="1" applyAlignment="1">
      <alignment horizontal="left" vertical="center" wrapText="1"/>
    </xf>
    <xf numFmtId="0" fontId="0" fillId="0" borderId="14" xfId="0" applyBorder="1" applyAlignment="1">
      <alignment horizontal="left" vertical="center" wrapText="1" indent="1"/>
    </xf>
    <xf numFmtId="164" fontId="5" fillId="0" borderId="14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horizontal="center" vertical="center" wrapText="1"/>
    </xf>
    <xf numFmtId="10" fontId="5" fillId="0" borderId="14" xfId="0" applyNumberFormat="1" applyFont="1" applyBorder="1" applyAlignment="1">
      <alignment horizontal="center" vertical="center"/>
    </xf>
    <xf numFmtId="44" fontId="0" fillId="0" borderId="0" xfId="11" applyFont="1" applyFill="1" applyAlignment="1">
      <alignment horizontal="left" vertical="center"/>
    </xf>
    <xf numFmtId="164" fontId="0" fillId="0" borderId="14" xfId="0" applyNumberFormat="1" applyBorder="1" applyAlignment="1">
      <alignment vertical="center"/>
    </xf>
    <xf numFmtId="2" fontId="5" fillId="0" borderId="0" xfId="0" applyNumberFormat="1" applyFont="1"/>
    <xf numFmtId="2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/>
    </xf>
    <xf numFmtId="2" fontId="10" fillId="0" borderId="49" xfId="0" applyNumberFormat="1" applyFont="1" applyBorder="1" applyAlignment="1">
      <alignment horizontal="left" vertical="center"/>
    </xf>
    <xf numFmtId="164" fontId="10" fillId="0" borderId="27" xfId="0" applyNumberFormat="1" applyFont="1" applyBorder="1" applyAlignment="1">
      <alignment horizontal="center" vertical="center"/>
    </xf>
    <xf numFmtId="2" fontId="10" fillId="0" borderId="50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left" vertical="center"/>
    </xf>
    <xf numFmtId="44" fontId="5" fillId="0" borderId="50" xfId="11" applyFont="1" applyBorder="1" applyAlignment="1">
      <alignment vertical="center"/>
    </xf>
    <xf numFmtId="10" fontId="5" fillId="0" borderId="47" xfId="2" applyNumberFormat="1" applyFont="1" applyBorder="1" applyAlignment="1">
      <alignment vertical="center"/>
    </xf>
    <xf numFmtId="2" fontId="10" fillId="0" borderId="51" xfId="0" applyNumberFormat="1" applyFont="1" applyBorder="1"/>
    <xf numFmtId="2" fontId="10" fillId="0" borderId="52" xfId="0" applyNumberFormat="1" applyFont="1" applyBorder="1" applyAlignment="1">
      <alignment wrapText="1"/>
    </xf>
    <xf numFmtId="2" fontId="10" fillId="0" borderId="52" xfId="0" applyNumberFormat="1" applyFont="1" applyBorder="1" applyAlignment="1">
      <alignment horizontal="center"/>
    </xf>
    <xf numFmtId="2" fontId="10" fillId="0" borderId="52" xfId="0" applyNumberFormat="1" applyFont="1" applyBorder="1"/>
    <xf numFmtId="44" fontId="10" fillId="0" borderId="37" xfId="11" applyFont="1" applyBorder="1"/>
    <xf numFmtId="9" fontId="10" fillId="0" borderId="38" xfId="2" applyFont="1" applyBorder="1"/>
    <xf numFmtId="10" fontId="0" fillId="0" borderId="0" xfId="0" applyNumberFormat="1" applyAlignment="1">
      <alignment horizontal="left" vertical="center"/>
    </xf>
    <xf numFmtId="2" fontId="10" fillId="0" borderId="41" xfId="0" applyNumberFormat="1" applyFont="1" applyBorder="1"/>
    <xf numFmtId="2" fontId="10" fillId="0" borderId="43" xfId="0" applyNumberFormat="1" applyFont="1" applyBorder="1" applyAlignment="1">
      <alignment wrapText="1"/>
    </xf>
    <xf numFmtId="2" fontId="10" fillId="0" borderId="43" xfId="0" applyNumberFormat="1" applyFont="1" applyBorder="1" applyAlignment="1">
      <alignment horizontal="center"/>
    </xf>
    <xf numFmtId="2" fontId="10" fillId="0" borderId="43" xfId="0" applyNumberFormat="1" applyFont="1" applyBorder="1"/>
    <xf numFmtId="44" fontId="10" fillId="0" borderId="34" xfId="11" applyFont="1" applyBorder="1"/>
    <xf numFmtId="10" fontId="5" fillId="0" borderId="0" xfId="2" applyNumberFormat="1" applyFont="1"/>
    <xf numFmtId="2" fontId="5" fillId="0" borderId="43" xfId="0" applyNumberFormat="1" applyFont="1" applyBorder="1" applyAlignment="1">
      <alignment wrapText="1"/>
    </xf>
    <xf numFmtId="2" fontId="5" fillId="0" borderId="43" xfId="0" applyNumberFormat="1" applyFont="1" applyBorder="1" applyAlignment="1">
      <alignment horizontal="center"/>
    </xf>
    <xf numFmtId="2" fontId="5" fillId="0" borderId="43" xfId="0" applyNumberFormat="1" applyFont="1" applyBorder="1"/>
    <xf numFmtId="44" fontId="5" fillId="0" borderId="34" xfId="11" applyFont="1" applyBorder="1"/>
    <xf numFmtId="2" fontId="5" fillId="0" borderId="41" xfId="0" applyNumberFormat="1" applyFont="1" applyBorder="1"/>
    <xf numFmtId="0" fontId="5" fillId="0" borderId="41" xfId="0" applyFont="1" applyBorder="1"/>
    <xf numFmtId="0" fontId="5" fillId="0" borderId="43" xfId="0" applyFont="1" applyBorder="1" applyAlignment="1">
      <alignment wrapText="1"/>
    </xf>
    <xf numFmtId="0" fontId="5" fillId="0" borderId="43" xfId="0" applyFont="1" applyBorder="1" applyAlignment="1">
      <alignment horizontal="center"/>
    </xf>
    <xf numFmtId="164" fontId="5" fillId="0" borderId="43" xfId="0" applyNumberFormat="1" applyFont="1" applyBorder="1"/>
    <xf numFmtId="2" fontId="5" fillId="0" borderId="34" xfId="0" applyNumberFormat="1" applyFont="1" applyBorder="1"/>
    <xf numFmtId="164" fontId="5" fillId="0" borderId="34" xfId="0" applyNumberFormat="1" applyFont="1" applyBorder="1"/>
    <xf numFmtId="0" fontId="10" fillId="0" borderId="36" xfId="0" applyFont="1" applyBorder="1" applyAlignment="1">
      <alignment horizontal="center" vertical="center"/>
    </xf>
    <xf numFmtId="10" fontId="5" fillId="0" borderId="35" xfId="2" applyNumberFormat="1" applyFont="1" applyBorder="1"/>
    <xf numFmtId="10" fontId="10" fillId="0" borderId="35" xfId="2" applyNumberFormat="1" applyFont="1" applyBorder="1"/>
    <xf numFmtId="2" fontId="0" fillId="0" borderId="14" xfId="0" applyNumberFormat="1" applyBorder="1" applyAlignment="1" applyProtection="1">
      <alignment horizontal="center" vertical="center"/>
      <protection locked="0"/>
    </xf>
    <xf numFmtId="0" fontId="10" fillId="6" borderId="41" xfId="15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49" fontId="10" fillId="0" borderId="46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 indent="1"/>
    </xf>
    <xf numFmtId="0" fontId="0" fillId="0" borderId="20" xfId="0" applyBorder="1" applyAlignment="1">
      <alignment horizontal="center" vertical="center" wrapText="1"/>
    </xf>
    <xf numFmtId="164" fontId="5" fillId="0" borderId="20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horizontal="center" vertical="center" wrapText="1"/>
    </xf>
    <xf numFmtId="10" fontId="5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0" fillId="0" borderId="45" xfId="0" applyBorder="1" applyAlignment="1">
      <alignment horizontal="left" vertical="center"/>
    </xf>
    <xf numFmtId="0" fontId="0" fillId="0" borderId="53" xfId="0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textRotation="90" shrinkToFit="1"/>
    </xf>
    <xf numFmtId="0" fontId="10" fillId="3" borderId="9" xfId="0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1" fontId="10" fillId="3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1" fontId="10" fillId="0" borderId="46" xfId="0" applyNumberFormat="1" applyFont="1" applyBorder="1" applyAlignment="1">
      <alignment horizontal="center" vertical="center"/>
    </xf>
    <xf numFmtId="0" fontId="0" fillId="0" borderId="0" xfId="2" applyNumberFormat="1" applyFont="1"/>
    <xf numFmtId="0" fontId="6" fillId="0" borderId="0" xfId="2" applyNumberFormat="1" applyFont="1" applyAlignment="1">
      <alignment vertical="center" wrapText="1"/>
    </xf>
    <xf numFmtId="0" fontId="6" fillId="0" borderId="0" xfId="2" applyNumberFormat="1" applyFont="1" applyAlignment="1">
      <alignment wrapText="1"/>
    </xf>
    <xf numFmtId="0" fontId="0" fillId="0" borderId="0" xfId="2" applyNumberFormat="1" applyFont="1" applyAlignment="1">
      <alignment horizontal="left" vertical="center"/>
    </xf>
    <xf numFmtId="0" fontId="0" fillId="5" borderId="0" xfId="2" applyNumberFormat="1" applyFont="1" applyFill="1" applyAlignment="1">
      <alignment horizontal="left" vertical="center" wrapText="1"/>
    </xf>
    <xf numFmtId="0" fontId="0" fillId="0" borderId="0" xfId="2" applyNumberFormat="1" applyFont="1" applyFill="1" applyAlignment="1">
      <alignment horizontal="left" vertical="center"/>
    </xf>
    <xf numFmtId="0" fontId="0" fillId="0" borderId="0" xfId="11" applyNumberFormat="1" applyFont="1"/>
    <xf numFmtId="0" fontId="0" fillId="0" borderId="54" xfId="0" applyBorder="1" applyAlignment="1">
      <alignment horizontal="center" vertical="center"/>
    </xf>
    <xf numFmtId="164" fontId="5" fillId="0" borderId="54" xfId="0" applyNumberFormat="1" applyFont="1" applyBorder="1" applyAlignment="1">
      <alignment vertical="center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0" fontId="5" fillId="0" borderId="55" xfId="0" applyNumberFormat="1" applyFont="1" applyBorder="1" applyAlignment="1">
      <alignment horizontal="center" vertical="center"/>
    </xf>
    <xf numFmtId="164" fontId="5" fillId="0" borderId="54" xfId="0" applyNumberFormat="1" applyFont="1" applyBorder="1" applyAlignment="1">
      <alignment horizontal="center" vertical="center" wrapText="1"/>
    </xf>
    <xf numFmtId="164" fontId="5" fillId="0" borderId="55" xfId="0" applyNumberFormat="1" applyFont="1" applyBorder="1" applyAlignment="1">
      <alignment vertical="center"/>
    </xf>
    <xf numFmtId="0" fontId="0" fillId="5" borderId="54" xfId="0" applyFill="1" applyBorder="1" applyAlignment="1">
      <alignment horizontal="center" vertical="center" wrapText="1"/>
    </xf>
    <xf numFmtId="0" fontId="0" fillId="5" borderId="54" xfId="0" applyFill="1" applyBorder="1" applyAlignment="1">
      <alignment horizontal="left" vertical="center" wrapText="1" indent="1"/>
    </xf>
    <xf numFmtId="2" fontId="5" fillId="5" borderId="56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54" xfId="0" applyNumberFormat="1" applyFont="1" applyFill="1" applyBorder="1" applyAlignment="1">
      <alignment vertical="center" wrapText="1"/>
    </xf>
    <xf numFmtId="10" fontId="5" fillId="5" borderId="54" xfId="0" applyNumberFormat="1" applyFont="1" applyFill="1" applyBorder="1" applyAlignment="1">
      <alignment horizontal="center" vertical="center" wrapText="1"/>
    </xf>
    <xf numFmtId="0" fontId="0" fillId="0" borderId="54" xfId="0" applyBorder="1" applyAlignment="1">
      <alignment horizontal="left" vertical="center" wrapText="1" indent="1"/>
    </xf>
    <xf numFmtId="2" fontId="5" fillId="0" borderId="56" xfId="0" applyNumberFormat="1" applyFont="1" applyBorder="1" applyAlignment="1" applyProtection="1">
      <alignment horizontal="center" vertical="center" wrapText="1"/>
      <protection locked="0"/>
    </xf>
    <xf numFmtId="10" fontId="5" fillId="0" borderId="54" xfId="0" applyNumberFormat="1" applyFont="1" applyBorder="1" applyAlignment="1">
      <alignment horizontal="center" vertical="center"/>
    </xf>
    <xf numFmtId="2" fontId="5" fillId="0" borderId="54" xfId="0" applyNumberFormat="1" applyFont="1" applyBorder="1" applyAlignment="1" applyProtection="1">
      <alignment horizontal="center" vertical="center" wrapText="1"/>
      <protection locked="0"/>
    </xf>
    <xf numFmtId="2" fontId="5" fillId="0" borderId="57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>
      <alignment horizontal="left" vertical="center" wrapText="1" indent="1"/>
    </xf>
    <xf numFmtId="0" fontId="0" fillId="0" borderId="58" xfId="0" applyBorder="1" applyAlignment="1">
      <alignment horizontal="center" vertical="center" wrapText="1"/>
    </xf>
    <xf numFmtId="2" fontId="5" fillId="0" borderId="58" xfId="0" applyNumberFormat="1" applyFont="1" applyBorder="1" applyAlignment="1" applyProtection="1">
      <alignment horizontal="center" vertical="center" wrapText="1"/>
      <protection locked="0"/>
    </xf>
    <xf numFmtId="10" fontId="5" fillId="0" borderId="58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164" fontId="5" fillId="0" borderId="60" xfId="0" applyNumberFormat="1" applyFont="1" applyBorder="1" applyAlignment="1">
      <alignment vertical="center" wrapText="1"/>
    </xf>
    <xf numFmtId="164" fontId="5" fillId="0" borderId="61" xfId="0" applyNumberFormat="1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164" fontId="5" fillId="0" borderId="63" xfId="0" applyNumberFormat="1" applyFont="1" applyBorder="1" applyAlignment="1">
      <alignment vertical="center" wrapText="1"/>
    </xf>
    <xf numFmtId="164" fontId="5" fillId="0" borderId="64" xfId="0" applyNumberFormat="1" applyFont="1" applyBorder="1" applyAlignment="1">
      <alignment horizontal="center" vertical="center"/>
    </xf>
    <xf numFmtId="164" fontId="5" fillId="0" borderId="63" xfId="0" applyNumberFormat="1" applyFont="1" applyBorder="1" applyAlignment="1">
      <alignment vertical="center"/>
    </xf>
    <xf numFmtId="164" fontId="0" fillId="0" borderId="63" xfId="0" applyNumberFormat="1" applyBorder="1" applyAlignment="1">
      <alignment vertical="center" wrapText="1"/>
    </xf>
    <xf numFmtId="0" fontId="10" fillId="0" borderId="63" xfId="0" applyFont="1" applyBorder="1" applyAlignment="1">
      <alignment horizontal="left" vertical="center" wrapText="1" indent="1"/>
    </xf>
    <xf numFmtId="2" fontId="5" fillId="0" borderId="65" xfId="0" applyNumberFormat="1" applyFont="1" applyBorder="1" applyAlignment="1" applyProtection="1">
      <alignment horizontal="center" vertical="center" wrapText="1"/>
      <protection locked="0"/>
    </xf>
    <xf numFmtId="164" fontId="5" fillId="0" borderId="65" xfId="0" applyNumberFormat="1" applyFont="1" applyBorder="1" applyAlignment="1">
      <alignment vertical="center" wrapText="1"/>
    </xf>
    <xf numFmtId="0" fontId="0" fillId="0" borderId="64" xfId="0" applyBorder="1" applyAlignment="1">
      <alignment horizontal="center" vertical="center" wrapText="1"/>
    </xf>
    <xf numFmtId="2" fontId="5" fillId="0" borderId="63" xfId="0" applyNumberFormat="1" applyFont="1" applyBorder="1" applyAlignment="1" applyProtection="1">
      <alignment horizontal="center" vertical="center"/>
      <protection locked="0"/>
    </xf>
    <xf numFmtId="10" fontId="5" fillId="0" borderId="66" xfId="2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2" fontId="0" fillId="0" borderId="63" xfId="0" applyNumberFormat="1" applyBorder="1" applyAlignment="1" applyProtection="1">
      <alignment horizontal="center" vertical="center"/>
      <protection locked="0"/>
    </xf>
    <xf numFmtId="0" fontId="0" fillId="0" borderId="64" xfId="0" applyBorder="1" applyAlignment="1">
      <alignment horizontal="left" vertical="center" wrapText="1" indent="1"/>
    </xf>
    <xf numFmtId="0" fontId="0" fillId="0" borderId="65" xfId="0" applyBorder="1" applyAlignment="1">
      <alignment horizontal="center" vertical="center" wrapText="1"/>
    </xf>
    <xf numFmtId="2" fontId="0" fillId="0" borderId="67" xfId="0" applyNumberFormat="1" applyBorder="1" applyAlignment="1" applyProtection="1">
      <alignment horizontal="center" vertical="center"/>
      <protection locked="0"/>
    </xf>
    <xf numFmtId="10" fontId="5" fillId="0" borderId="65" xfId="0" applyNumberFormat="1" applyFont="1" applyBorder="1" applyAlignment="1">
      <alignment horizontal="center" vertical="center"/>
    </xf>
    <xf numFmtId="164" fontId="5" fillId="0" borderId="63" xfId="0" applyNumberFormat="1" applyFont="1" applyBorder="1" applyAlignment="1">
      <alignment horizontal="center" vertical="center" wrapText="1"/>
    </xf>
    <xf numFmtId="164" fontId="5" fillId="4" borderId="64" xfId="0" applyNumberFormat="1" applyFont="1" applyFill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49" fontId="5" fillId="0" borderId="68" xfId="0" applyNumberFormat="1" applyFont="1" applyBorder="1" applyAlignment="1">
      <alignment horizontal="center" vertical="center"/>
    </xf>
    <xf numFmtId="0" fontId="5" fillId="0" borderId="69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center" vertical="center"/>
    </xf>
    <xf numFmtId="166" fontId="10" fillId="0" borderId="65" xfId="0" applyNumberFormat="1" applyFont="1" applyBorder="1" applyAlignment="1">
      <alignment horizontal="center" vertical="center"/>
    </xf>
    <xf numFmtId="164" fontId="5" fillId="0" borderId="71" xfId="4" applyNumberFormat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0" fillId="5" borderId="65" xfId="6" applyFont="1" applyFill="1" applyBorder="1" applyAlignment="1">
      <alignment horizontal="left" vertical="center" wrapText="1"/>
    </xf>
    <xf numFmtId="164" fontId="5" fillId="4" borderId="64" xfId="0" applyNumberFormat="1" applyFont="1" applyFill="1" applyBorder="1" applyAlignment="1">
      <alignment vertical="center"/>
    </xf>
    <xf numFmtId="0" fontId="0" fillId="5" borderId="63" xfId="6" applyFont="1" applyFill="1" applyBorder="1" applyAlignment="1">
      <alignment horizontal="left" vertical="center" wrapText="1"/>
    </xf>
    <xf numFmtId="2" fontId="10" fillId="0" borderId="72" xfId="0" applyNumberFormat="1" applyFont="1" applyBorder="1" applyAlignment="1">
      <alignment horizontal="left" vertical="center"/>
    </xf>
    <xf numFmtId="2" fontId="5" fillId="0" borderId="67" xfId="0" applyNumberFormat="1" applyFont="1" applyBorder="1" applyAlignment="1">
      <alignment horizontal="left" vertical="center" wrapText="1"/>
    </xf>
    <xf numFmtId="2" fontId="5" fillId="0" borderId="67" xfId="0" applyNumberFormat="1" applyFont="1" applyBorder="1" applyAlignment="1">
      <alignment horizontal="center" vertical="center"/>
    </xf>
    <xf numFmtId="2" fontId="5" fillId="0" borderId="73" xfId="0" applyNumberFormat="1" applyFont="1" applyBorder="1" applyAlignment="1">
      <alignment vertical="center"/>
    </xf>
    <xf numFmtId="44" fontId="0" fillId="0" borderId="73" xfId="11" applyFont="1" applyBorder="1" applyAlignment="1">
      <alignment horizontal="left" vertical="center"/>
    </xf>
    <xf numFmtId="10" fontId="5" fillId="0" borderId="74" xfId="2" applyNumberFormat="1" applyFont="1" applyBorder="1" applyAlignment="1">
      <alignment vertical="center"/>
    </xf>
    <xf numFmtId="44" fontId="5" fillId="0" borderId="73" xfId="11" applyFont="1" applyBorder="1" applyAlignment="1">
      <alignment vertical="center"/>
    </xf>
    <xf numFmtId="2" fontId="10" fillId="0" borderId="72" xfId="0" applyNumberFormat="1" applyFont="1" applyBorder="1"/>
    <xf numFmtId="2" fontId="5" fillId="0" borderId="67" xfId="0" applyNumberFormat="1" applyFont="1" applyBorder="1" applyAlignment="1">
      <alignment wrapText="1"/>
    </xf>
    <xf numFmtId="2" fontId="5" fillId="0" borderId="67" xfId="0" applyNumberFormat="1" applyFont="1" applyBorder="1" applyAlignment="1">
      <alignment horizontal="center"/>
    </xf>
    <xf numFmtId="2" fontId="5" fillId="0" borderId="73" xfId="0" applyNumberFormat="1" applyFont="1" applyBorder="1"/>
    <xf numFmtId="44" fontId="5" fillId="0" borderId="73" xfId="11" applyFont="1" applyBorder="1"/>
    <xf numFmtId="10" fontId="5" fillId="0" borderId="74" xfId="2" applyNumberFormat="1" applyFont="1" applyBorder="1"/>
    <xf numFmtId="2" fontId="10" fillId="0" borderId="75" xfId="0" applyNumberFormat="1" applyFont="1" applyBorder="1"/>
    <xf numFmtId="2" fontId="5" fillId="0" borderId="76" xfId="0" applyNumberFormat="1" applyFont="1" applyBorder="1" applyAlignment="1">
      <alignment wrapText="1"/>
    </xf>
    <xf numFmtId="2" fontId="5" fillId="0" borderId="76" xfId="0" applyNumberFormat="1" applyFont="1" applyBorder="1" applyAlignment="1">
      <alignment horizontal="center"/>
    </xf>
    <xf numFmtId="2" fontId="5" fillId="0" borderId="77" xfId="0" applyNumberFormat="1" applyFont="1" applyBorder="1"/>
    <xf numFmtId="44" fontId="5" fillId="0" borderId="77" xfId="11" applyFont="1" applyBorder="1"/>
    <xf numFmtId="10" fontId="5" fillId="0" borderId="78" xfId="2" applyNumberFormat="1" applyFont="1" applyBorder="1"/>
    <xf numFmtId="0" fontId="0" fillId="0" borderId="5" xfId="0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 applyProtection="1">
      <alignment horizontal="left" vertical="center" wrapText="1"/>
      <protection locked="0"/>
    </xf>
    <xf numFmtId="164" fontId="5" fillId="0" borderId="20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64" fontId="5" fillId="0" borderId="22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164" fontId="5" fillId="0" borderId="70" xfId="0" applyNumberFormat="1" applyFont="1" applyBorder="1" applyAlignment="1">
      <alignment vertical="center"/>
    </xf>
    <xf numFmtId="0" fontId="10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164" fontId="9" fillId="3" borderId="9" xfId="0" applyNumberFormat="1" applyFont="1" applyFill="1" applyBorder="1" applyAlignment="1">
      <alignment horizontal="center" vertical="center"/>
    </xf>
    <xf numFmtId="164" fontId="12" fillId="3" borderId="11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6" borderId="41" xfId="15" applyFont="1" applyFill="1" applyBorder="1" applyAlignment="1">
      <alignment horizontal="left" vertical="center" wrapText="1"/>
    </xf>
    <xf numFmtId="0" fontId="10" fillId="6" borderId="43" xfId="15" applyFont="1" applyFill="1" applyBorder="1" applyAlignment="1">
      <alignment horizontal="left" vertical="center" wrapText="1"/>
    </xf>
    <xf numFmtId="0" fontId="10" fillId="6" borderId="42" xfId="15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5" fillId="3" borderId="25" xfId="7" applyFont="1" applyFill="1" applyBorder="1" applyAlignment="1">
      <alignment horizontal="center" vertical="center" wrapText="1"/>
    </xf>
    <xf numFmtId="0" fontId="15" fillId="3" borderId="26" xfId="7" applyFont="1" applyFill="1" applyBorder="1" applyAlignment="1">
      <alignment horizontal="center" vertical="center" wrapText="1"/>
    </xf>
    <xf numFmtId="0" fontId="14" fillId="0" borderId="25" xfId="7" applyBorder="1" applyAlignment="1">
      <alignment horizontal="center"/>
    </xf>
    <xf numFmtId="0" fontId="14" fillId="0" borderId="26" xfId="7" applyBorder="1" applyAlignment="1">
      <alignment horizontal="center"/>
    </xf>
    <xf numFmtId="0" fontId="5" fillId="3" borderId="9" xfId="7" applyFont="1" applyFill="1" applyBorder="1" applyAlignment="1"/>
    <xf numFmtId="0" fontId="14" fillId="3" borderId="11" xfId="7" applyFill="1" applyBorder="1" applyAlignment="1"/>
    <xf numFmtId="0" fontId="5" fillId="0" borderId="9" xfId="7" applyFont="1" applyBorder="1" applyAlignment="1"/>
    <xf numFmtId="0" fontId="14" fillId="0" borderId="11" xfId="7" applyBorder="1" applyAlignment="1"/>
    <xf numFmtId="0" fontId="5" fillId="0" borderId="0" xfId="7" applyFont="1" applyAlignment="1">
      <alignment horizontal="center" vertical="center"/>
    </xf>
    <xf numFmtId="0" fontId="9" fillId="3" borderId="9" xfId="7" applyFont="1" applyFill="1" applyBorder="1" applyAlignment="1">
      <alignment horizontal="center" vertical="center"/>
    </xf>
    <xf numFmtId="0" fontId="9" fillId="3" borderId="10" xfId="7" applyFont="1" applyFill="1" applyBorder="1" applyAlignment="1">
      <alignment horizontal="center" vertical="center"/>
    </xf>
    <xf numFmtId="0" fontId="10" fillId="3" borderId="9" xfId="7" applyFont="1" applyFill="1" applyBorder="1" applyAlignment="1">
      <alignment horizontal="left" vertical="center"/>
    </xf>
    <xf numFmtId="0" fontId="5" fillId="3" borderId="10" xfId="7" applyFont="1" applyFill="1" applyBorder="1" applyAlignment="1">
      <alignment horizontal="left" vertical="center"/>
    </xf>
    <xf numFmtId="0" fontId="5" fillId="3" borderId="11" xfId="7" applyFont="1" applyFill="1" applyBorder="1" applyAlignment="1">
      <alignment horizontal="left" vertical="center"/>
    </xf>
    <xf numFmtId="0" fontId="5" fillId="0" borderId="20" xfId="7" applyFont="1" applyBorder="1" applyAlignment="1">
      <alignment horizontal="center" vertical="center"/>
    </xf>
    <xf numFmtId="0" fontId="5" fillId="0" borderId="15" xfId="7" applyFont="1" applyBorder="1" applyAlignment="1">
      <alignment horizontal="center" vertical="center"/>
    </xf>
    <xf numFmtId="0" fontId="10" fillId="3" borderId="10" xfId="7" applyFont="1" applyFill="1" applyBorder="1" applyAlignment="1">
      <alignment horizontal="left" vertical="center"/>
    </xf>
    <xf numFmtId="0" fontId="10" fillId="3" borderId="11" xfId="7" applyFont="1" applyFill="1" applyBorder="1" applyAlignment="1">
      <alignment horizontal="left" vertical="center"/>
    </xf>
  </cellXfs>
  <cellStyles count="27">
    <cellStyle name="Moneda" xfId="11" builtinId="4"/>
    <cellStyle name="Moneda 2" xfId="4"/>
    <cellStyle name="Moneda 2 2" xfId="5"/>
    <cellStyle name="Moneda 2 2 2" xfId="17"/>
    <cellStyle name="Moneda 2 3" xfId="16"/>
    <cellStyle name="Moneda 3" xfId="10"/>
    <cellStyle name="Moneda 3 2" xfId="22"/>
    <cellStyle name="Moneda 4" xfId="14"/>
    <cellStyle name="Moneda 4 2" xfId="26"/>
    <cellStyle name="Moneda 5" xfId="23"/>
    <cellStyle name="Normal" xfId="0" builtinId="0"/>
    <cellStyle name="Normal 10" xfId="6"/>
    <cellStyle name="Normal 10 2" xfId="18"/>
    <cellStyle name="normal 2" xfId="3"/>
    <cellStyle name="Normal 2 2" xfId="1"/>
    <cellStyle name="Normal 2 2 2" xfId="15"/>
    <cellStyle name="Normal 3" xfId="8"/>
    <cellStyle name="Normal 3 2" xfId="20"/>
    <cellStyle name="Normal 4" xfId="7"/>
    <cellStyle name="Normal 4 2" xfId="19"/>
    <cellStyle name="Normal 5" xfId="12"/>
    <cellStyle name="Normal 5 2" xfId="24"/>
    <cellStyle name="Porcentaje" xfId="2" builtinId="5"/>
    <cellStyle name="Porcentaje 2" xfId="9"/>
    <cellStyle name="Porcentaje 2 2" xfId="21"/>
    <cellStyle name="Porcentaje 3" xfId="13"/>
    <cellStyle name="Porcentaje 3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customXml" Target="../customXml/item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0" Type="http://schemas.openxmlformats.org/officeDocument/2006/relationships/externalLink" Target="externalLinks/externalLink16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136077</xdr:colOff>
      <xdr:row>0</xdr:row>
      <xdr:rowOff>0</xdr:rowOff>
    </xdr:from>
    <xdr:to>
      <xdr:col>5</xdr:col>
      <xdr:colOff>36293</xdr:colOff>
      <xdr:row>4</xdr:row>
      <xdr:rowOff>99786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848" b="18884"/>
        <a:stretch/>
      </xdr:blipFill>
      <xdr:spPr>
        <a:xfrm>
          <a:off x="136077" y="0"/>
          <a:ext cx="5370287" cy="126092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arcssafps01/grupos/Licypresbertran/Presupuestos/A&#209;O%202006/02%20Febrero%202006/Temaiken/recinto%20Felinos/Plan%20de%20trabaj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inisterio\C&#243;mputo%20m&#233;tri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marce\WINDOWS\Escritorio\Transferencia\ANALISIS-M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TRONCAL\Troncal\secretaria\5Troncal%20Prosecucion%20zona%20C-Rob.Bra.Gri.-F-\07-base.datos.ANA.PREC.ITEMS%20NUEVOS.Z.C-C1.2.3.4.-TR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villa%203%20manz\COMPUTO%20OBRA%20GRUESA\VILLA3%2036%20VIV\PROT%203D%20PB+1%20VILLA%203%20MZ109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BRAS\Cordoba%206138-52\Computos\C&#243;mputo%20Cordoba%20613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BRAS\DPV\Canal%20Ischil&#243;n\MT-Reparacion%20Canal%20Ischil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Maia.Alimenti/Desktop/Varios/INFO%20&#218;TIL/LICITACION%20ALIVIADOR%20A&#186;%20MALDONADO%20ET.%20I%20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Usuario-Pc/Desktop/yani/cursos/curso%20gestion%20de%20costos/curso/modulo%202/m2-u5/Redeterminaci&#243;n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c\WINDOWS\Escritorio\Mi%20Malet&#237;n\generado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tec-p32\pablo\Chino\DIPSOH\Gral.%20Lavalle\Documentaci&#243;n%20El%20Palenque\An&#225;lisis%20Precios%20Alc%20Cuenca%20Central%20Gral%20Viamo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Sbs/Users/TEMP/CASINO/ESTAND~1/STAND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Sbs/Users/Tecnica/office/00PRESUPUESTOS%20EXCEL/R-3924-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villa%203%20manz\Villa%2021%2024%2020%20viviendas\COSTOS%20PROT%203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cromero/OneDrive%20-%20ADIFSE/COSTOS-PRESUPUESTOS/01.%20Presupuestos%20Oficiales/10.%20PO%20Ramos%20Mej&#237;a%20(ene-21)%20(mar-21)/01.%20Superado/PO%20-%20RAMOS%20(En%20proceso)%2020-12-2020%20Version%203_CR%20V2.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ris\intercambio\DOCUME~1\mrepetto\CONFIG~1\Temp\Costos%20Arcos%20217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jgiardini/OneDrive%20-%20ADIFSE/AREA%20PRESUPUESTOS/01.%20Presupuestos%20Oficiales/2021/Junin/Ponderaci&#243;n/Ponderaci&#243;n%20-JUNIN%20(jul-21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transferenci\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mdefiori/OneDrive%20-%20ADIFSE/Retiro/Base%20ADIF%20MAYO%202020%20V7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ris\intercambio\Documents%20and%20Settings\mrepetto\Escritorio\Arcos%202170\Costos%20Arcos%20217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cromero/OneDrive%20-%20ADIFSE/INGENIERIA/02.%20Adicionales-Referencia/06.%20ADICIONAL%20Pinamar%202/Copia%20de%20PO%20Pinamar%20-%20ETAPA%20II%20rev.6%20-%20CR_V1.0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jgiardini/OneDrive%20-%20ADIFSE/AREA%20PRESUPUESTOS/01.%20Presupuestos%20Oficiales/2021/Nueva%20Estaci&#243;n%20Universidad%20de%20Alte.%20Brown/Ponderaci&#243;n/Ponderaci&#243;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Pc0913_prevcost/prev/6798/RdO/Civili/Civil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cromero/OneDrive%20-%20ADIFSE/INGENIERIA/01.%20Presupuestos/11.%20PO%20Korn/02.%20Superado/PC_PO_Korn-26-10_V3.0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avello\TRANFERENCIA\DOCUME~1\mrepetto\CONFIG~1\Temp\Costos%20Arcos%20217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ulli\MARCELO\BONORINO%203%20AJUSTADO\BONORINO%203%20AJUSTADO\Bonorino%203%20Edificio%203%20MO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DETERMINACION%20DE%20CHIRIMAY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blo%20-%20Laburo\Centro%20Cultural%20Guaymallen%20-%20Presupuesto%20Oficial\Pliegos%20nuevos\Matanza\MATANZA%20FINAL\Presupuesto%202a%20d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subgerencia\Obras\V%20I%20L%20L%20A%20S\Villa1-11-14\Manzana%202N\Nuevos%20Prot\E3%20Esquina%20pb+3testero%20ModificadoFRANC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grandotto\Desktop\Precostos%20HC%201&#186;%20etapa%20v8%20lamin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df\c\Mis%20documentos\Villa%203%20Mz%20109%20E\Costos%20Villa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jgiardini/OneDrive%20-%20ADIFSE/Escritorio/Juan/Computo%20y%20Presupuesto/Bahia/Ponderaci&#243;n/Ponderaci&#243;n%20Lobos%20oct-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nase1.sharepoint.com/Users/mdefiori/Desktop/Base%20de%20Trabajo/Base%20ADIF%20OCT%202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mis%20document\CARPINT.EDIFICIO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RAFICO 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mputo métrico"/>
      <sheetName val="INSUMOS"/>
      <sheetName val="PdT"/>
      <sheetName val="MODEL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Rubros"/>
      <sheetName val="Análisis "/>
      <sheetName val="INFO"/>
      <sheetName val="Ayuda"/>
      <sheetName val="Análisis_"/>
      <sheetName val="constantes"/>
      <sheetName val="analisis nuevo"/>
      <sheetName val="Items"/>
      <sheetName val="Análisis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C-SOLO OBRA DE EMER.LICITA"/>
      <sheetName val="ZONA C-SOLO OBRA DE EMERGENCIA"/>
      <sheetName val="ZONA C-SIN OBRA DE EMERGENCIA"/>
      <sheetName val="BD.ana.prc.items nuevos-2000"/>
      <sheetName val="BD.ana.prc.items nuevos-1996"/>
      <sheetName val="BDnºana.y.prec.items96.00"/>
      <sheetName val="prcios.93,96,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Informacion"/>
      <sheetName val="Cubiertas"/>
      <sheetName val="Terminaciones Exteriores"/>
      <sheetName val="Contrapisos"/>
      <sheetName val="Carpetas"/>
      <sheetName val="Pisos"/>
      <sheetName val="Zocalos"/>
      <sheetName val="Revestimientos"/>
      <sheetName val="Revoque"/>
      <sheetName val="Pintura en cielorrasos"/>
      <sheetName val="Solias"/>
      <sheetName val="Cielorrasos"/>
      <sheetName val="Planilla de Terminaciones"/>
      <sheetName val="Movimiento de Suelos"/>
      <sheetName val="Estructura"/>
      <sheetName val="Mamposteria y Aislaciones"/>
      <sheetName val="INFO"/>
      <sheetName val="pres elect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DE COMPUTO"/>
      <sheetName val="PARAMETROS"/>
      <sheetName val="Movimiento de suelos"/>
      <sheetName val="Fundaciones"/>
      <sheetName val="Estructura"/>
      <sheetName val="TD Mamposteria"/>
      <sheetName val="Mamposteria"/>
      <sheetName val="TABLA TERM INT"/>
      <sheetName val="Terminaciones"/>
      <sheetName val="TD contrapisos"/>
      <sheetName val="TD Carpetas"/>
      <sheetName val="TD Pisos"/>
      <sheetName val="TD Zocalos"/>
      <sheetName val="TD Cielorrasos"/>
      <sheetName val="TD Revoq. Int."/>
      <sheetName val="TD Revest."/>
      <sheetName val="TD Pint. Cielo."/>
      <sheetName val="TD Pint. Muros"/>
      <sheetName val="Terminaciones Ext."/>
      <sheetName val="Obras Exteriores"/>
      <sheetName val="Carpinterias"/>
      <sheetName val="Cubierta"/>
      <sheetName val="Composicion"/>
      <sheetName val="Conductos"/>
      <sheetName val="Iluminacion Emergencia"/>
      <sheetName val="Carp Cordo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-MOD (1)"/>
      <sheetName val="GSGS"/>
      <sheetName val="MO-BASE"/>
      <sheetName val="INSUMOS"/>
      <sheetName val="EQUIPOS"/>
      <sheetName val="AP-Aux"/>
      <sheetName val="AP"/>
      <sheetName val="EQUIPOS (2)"/>
      <sheetName val="OFERTA"/>
      <sheetName val="PRESUPUESTO"/>
      <sheetName val="PT"/>
      <sheetName val="PLANILLA-EQUIPOS"/>
      <sheetName val="ORGANIGRAMA"/>
      <sheetName val="ANT OB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UESTA"/>
      <sheetName val="COEFK"/>
      <sheetName val="A"/>
      <sheetName val="B"/>
      <sheetName val="C"/>
      <sheetName val="D"/>
      <sheetName val="1,1"/>
      <sheetName val="1,2,1"/>
      <sheetName val="1,2,2"/>
      <sheetName val="2,1"/>
      <sheetName val="2,2"/>
      <sheetName val="3,1"/>
      <sheetName val="3,2"/>
      <sheetName val="4,1"/>
      <sheetName val="4,2"/>
      <sheetName val="4,3"/>
      <sheetName val="5,1"/>
      <sheetName val="5,2"/>
      <sheetName val="6,1"/>
      <sheetName val="6,2"/>
      <sheetName val="6,3"/>
      <sheetName val="6,4"/>
      <sheetName val="6,5"/>
      <sheetName val="7,1"/>
      <sheetName val="7,2"/>
      <sheetName val="7,3"/>
      <sheetName val="7,4"/>
      <sheetName val="8"/>
      <sheetName val="9"/>
      <sheetName val="MO"/>
      <sheetName val="TR"/>
      <sheetName val="MAT"/>
      <sheetName val="EQU"/>
      <sheetName val="R.T."/>
      <sheetName val="R.T. (2)"/>
      <sheetName val="ANALISIS"/>
      <sheetName val="ANALISIS (2)"/>
      <sheetName val="Nº A LETR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abla Ponderación"/>
      <sheetName val="Presupuesto"/>
      <sheetName val="FALTANTE R1"/>
      <sheetName val="Dif de Certificados"/>
      <sheetName val="Insumos"/>
      <sheetName val="Analisis"/>
      <sheetName val="Mano de obra"/>
      <sheetName val="Indices"/>
      <sheetName val="Fechas Mediciones"/>
      <sheetName val="MEDICION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Insumos"/>
      <sheetName val="Constantes"/>
      <sheetName val="Analisis"/>
      <sheetName val="Analisis Nuevo"/>
      <sheetName val="Presupuesto"/>
      <sheetName val="Rubros"/>
      <sheetName val="Formulas"/>
      <sheetName val="Analisis_Nuevo"/>
      <sheetName val="Informacion"/>
      <sheetName val="INFO"/>
      <sheetName val="pres electrico"/>
      <sheetName val="Analisis_Nuev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Materiales"/>
      <sheetName val="Mano_de_Obra"/>
      <sheetName val="Transporte"/>
      <sheetName val="equipo"/>
      <sheetName val="Coeficiente_K"/>
      <sheetName val="COMPUTO y PRESU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MAT.XLS"/>
      <sheetName val="CARATULAS"/>
      <sheetName val="CAMARAS"/>
      <sheetName val="M2 (2)"/>
      <sheetName val="RIELERA"/>
      <sheetName val="EXHIBIDORAS"/>
      <sheetName val="EXH.COSTAN"/>
      <sheetName val="MOBILIARIO"/>
      <sheetName val="U.COND."/>
      <sheetName val="CFA MT"/>
      <sheetName val="CFA BT"/>
      <sheetName val="COND MT"/>
      <sheetName val="COND BT"/>
      <sheetName val="EVAPORADORES"/>
      <sheetName val="COMPLEMENTO"/>
      <sheetName val="RESUMEN"/>
      <sheetName val="BALATERM"/>
      <sheetName val="cam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MAT.XLS"/>
      <sheetName val="CAMARAS"/>
      <sheetName val="EXH.COSTAN"/>
      <sheetName val="CFA MT"/>
      <sheetName val="CFA BT"/>
      <sheetName val="COND MT"/>
      <sheetName val="COND BT"/>
      <sheetName val="EVAPORADORES"/>
      <sheetName val="RESUMEN"/>
      <sheetName val="COMPLEMENTO"/>
      <sheetName val="BALANCE"/>
      <sheetName val="MATERIA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UNIDADES"/>
      <sheetName val="RUBROS"/>
      <sheetName val="SUBRUBROS"/>
      <sheetName val="Insumos"/>
      <sheetName val="Items"/>
      <sheetName val="Analisi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Presupuesto"/>
      <sheetName val="Lista"/>
      <sheetName val="Explosion"/>
      <sheetName val="Copete"/>
      <sheetName val="ListaUsados"/>
      <sheetName val="Ver Analisis"/>
      <sheetName val="Formulas"/>
      <sheetName val="Constantes"/>
      <sheetName val="MEMO"/>
      <sheetName val="PATRONES"/>
      <sheetName val="GRUPOS"/>
      <sheetName val="Secciones"/>
      <sheetName val="Divi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"/>
      <sheetName val="Insumos CR"/>
      <sheetName val="Análisis CR"/>
      <sheetName val="Analisis de Precios"/>
      <sheetName val="Insumos"/>
      <sheetName val="Tareas Utilizadas"/>
      <sheetName val="PAN"/>
      <sheetName val="GUARDA HO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  <sheetName val="Analisis_Nuevo"/>
      <sheetName val="Analisis_Vista"/>
      <sheetName val="Ver_Analisis"/>
      <sheetName val="Mano_de_Obra"/>
      <sheetName val="terminaciones"/>
      <sheetName val="Analisis_Nuevo1"/>
      <sheetName val="Analisis_Vista1"/>
      <sheetName val="Ver_Analisis1"/>
      <sheetName val="Mano_de_Obr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"/>
      <sheetName val="Análisis"/>
      <sheetName val="Ponderacion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Insumos"/>
      <sheetName val="Constantes"/>
      <sheetName val="Analisis"/>
      <sheetName val="Analisis Nuevo"/>
      <sheetName val="Presupuesto"/>
      <sheetName val="Rubros"/>
      <sheetName val="Formulas"/>
      <sheetName val="A"/>
      <sheetName val="UNITARIOS"/>
      <sheetName val="Paquetes de Obra"/>
      <sheetName val="COSTOS"/>
      <sheetName val="ACERO"/>
      <sheetName val="Tipos de Hº"/>
      <sheetName val="Aceros"/>
      <sheetName val="Analisis_Nuevo"/>
      <sheetName val="Informacion"/>
      <sheetName val="INFO"/>
      <sheetName val="Analisis_Nuev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Home"/>
      <sheetName val="Baldosas"/>
      <sheetName val="user pass"/>
      <sheetName val="Insumos"/>
      <sheetName val="Analisis"/>
      <sheetName val="Tareas"/>
      <sheetName val="Ver Analisis"/>
      <sheetName val="Maquinas"/>
      <sheetName val="Detalle Maquina"/>
      <sheetName val="InsumosProy"/>
      <sheetName val="Perfiles y Pinturas"/>
      <sheetName val="Presupuesto"/>
      <sheetName val="Tabla Aceros"/>
      <sheetName val="Presupuesto Cliente"/>
      <sheetName val="AnalisisProy"/>
      <sheetName val="Gantt de Tareas"/>
      <sheetName val="Gantt"/>
      <sheetName val="Lista"/>
      <sheetName val="Botones"/>
      <sheetName val="Temporal"/>
      <sheetName val="Tipo Contenido"/>
      <sheetName val="TDEM"/>
      <sheetName val="Cascada"/>
      <sheetName val="Explosion"/>
      <sheetName val="Explosión Periódica"/>
      <sheetName val="TDR"/>
      <sheetName val="Mano de Obra"/>
      <sheetName val="Familias"/>
      <sheetName val="Div Materiales"/>
      <sheetName val="Div Mano de Obra"/>
      <sheetName val="Div Equipos"/>
      <sheetName val="Div Subcontratos"/>
      <sheetName val="Rubros"/>
      <sheetName val="Unidades"/>
      <sheetName val="Rendimientos"/>
      <sheetName val="Codigos"/>
      <sheetName val="TDEMCANT"/>
      <sheetName val="ListadoAnalisis"/>
      <sheetName val="ExplosionAuxiliar"/>
      <sheetName val="Tabla Dinamica"/>
      <sheetName val="Base ADIF MAYO 2020 V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  <sheetName val="Analisis_Nuevo"/>
      <sheetName val="Analisis_Vista"/>
      <sheetName val="Ver_Analisis"/>
      <sheetName val="Mano_de_Obra"/>
      <sheetName val="Analisis_Nuevo1"/>
      <sheetName val="Analisis_Vista1"/>
      <sheetName val="Ver_Analisis1"/>
      <sheetName val="Mano_de_Obr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"/>
      <sheetName val="Analisis"/>
      <sheetName val="Insumo"/>
      <sheetName val="Rindes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onderacion Obras Civiles"/>
      <sheetName val="Analisi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y"/>
      <sheetName val="Sum"/>
      <sheetName val="Sheet1"/>
      <sheetName val="KP_List"/>
      <sheetName val="PU_ITALY"/>
      <sheetName val="Module1"/>
      <sheetName val="Module2"/>
      <sheetName val="Modelo Oferta"/>
      <sheetName val="Cómputo y Presupuesto"/>
      <sheetName val="Item 1 Tareas Preliminares"/>
      <sheetName val="Item 2 Movimiento de Tierra"/>
      <sheetName val="Item 3 Hormigón Armado"/>
      <sheetName val="Item 4 Mamposterías"/>
      <sheetName val="Item 5 Cubierta de Techos"/>
      <sheetName val="Item 6 Capas Aisladoras"/>
      <sheetName val="Item 7 Revoques"/>
      <sheetName val="Item 8 Contrapisos"/>
      <sheetName val="Item 9 Cielorrasos"/>
      <sheetName val="Item 10 Pisos"/>
      <sheetName val="Item 11 Zócalos "/>
      <sheetName val="Item 12 Sol., Umb.y Piezas"/>
      <sheetName val="Item 13 Carpinterías"/>
      <sheetName val="Item 14 Instalación de Gas"/>
      <sheetName val="Item 15 Instalación Eléctrica"/>
      <sheetName val="Item 16 Pinturas"/>
      <sheetName val="Item 17 Acristalamiento"/>
      <sheetName val="Item 18 Varios"/>
      <sheetName val="Item 19 Tareas Complementarias"/>
      <sheetName val="Gs Gs, Benef y Imp"/>
      <sheetName val="Mano de Obra "/>
      <sheetName val="Precios Mano de Obra"/>
      <sheetName val="Precios Materiales e Insumos"/>
      <sheetName val="Precios Equipos"/>
      <sheetName val="ListUnif"/>
      <sheetName val="Registro"/>
      <sheetName val="Pres"/>
      <sheetName val="BASES"/>
      <sheetName val="indirectos__estandar"/>
      <sheetName val="GG-B&amp;R-I"/>
      <sheetName val="Bases_ERROR9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N v3"/>
      <sheetName val="KORN v2"/>
      <sheetName val="KORN"/>
      <sheetName val="Tareas N"/>
      <sheetName val="Ins"/>
      <sheetName val="Análisis"/>
      <sheetName val="9.1"/>
      <sheetName val="11"/>
      <sheetName val="TABIQUES Y CUBIERTA DE GALPON "/>
      <sheetName val="PC_PO_Korn-26-10_V3.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  <sheetName val="Analisis_Nuevo"/>
      <sheetName val="Analisis_Vista"/>
      <sheetName val="Ver_Analisis"/>
      <sheetName val="Mano_de_Obra"/>
      <sheetName val="terminaciones"/>
      <sheetName val="Analisis_Nuevo1"/>
      <sheetName val="Analisis_Vista1"/>
      <sheetName val="Ver_Analisis1"/>
      <sheetName val="Mano_de_Obr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CONTRAPISOS"/>
      <sheetName val="TD CARPETAS"/>
      <sheetName val="TD PISOS"/>
      <sheetName val="TD ZOCALOS"/>
      <sheetName val="TD CIELORRASOS"/>
      <sheetName val="Terminaciones E3"/>
      <sheetName val="Presupuesto"/>
      <sheetName val="Estructura"/>
      <sheetName val="Fundaciones"/>
      <sheetName val="Movimiento de suelos"/>
      <sheetName val="Mampost.Edificio3"/>
      <sheetName val="Terminaciones Exteriores"/>
      <sheetName val="Items"/>
      <sheetName val="Constantes"/>
      <sheetName val="Inform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 TESTIGO APROBADOS"/>
      <sheetName val="ANEXO A"/>
      <sheetName val="CUADRO M1"/>
      <sheetName val="CUADRO M2"/>
      <sheetName val="ANEXO B"/>
      <sheetName val="CERTIFICADOS"/>
      <sheetName val="APRECIOS REDET oct'02"/>
      <sheetName val="EQUIPOS oct'02"/>
      <sheetName val="BASE"/>
      <sheetName val="AP TODOS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esupuesto"/>
      <sheetName val="Analisis de Precios"/>
      <sheetName val="Explosion Insumos"/>
      <sheetName val="Items"/>
      <sheetName val="Sanitarios"/>
      <sheetName val="Comparativas"/>
      <sheetName val="AnalisisUsados (3)"/>
      <sheetName val="Carpinterias"/>
      <sheetName val="AnalisisUsados"/>
      <sheetName val="Hoja de computo NUEVA"/>
      <sheetName val="AnalisisUsados (2)"/>
      <sheetName val="Mano de Obra Oct-08"/>
      <sheetName val="precios"/>
      <sheetName val="Hoja de computo"/>
      <sheetName val="Explosion"/>
      <sheetName val="Analisis Nuevo"/>
      <sheetName val="Actualizar HP"/>
      <sheetName val="Tabla de Hierros"/>
      <sheetName val="Insumos"/>
      <sheetName val="Abelson"/>
      <sheetName val="Detalle M de O"/>
      <sheetName val="Analisis"/>
      <sheetName val="ImportarAnalisis"/>
      <sheetName val="UNIDADES"/>
      <sheetName val="RUBROS"/>
      <sheetName val="SUBRUBROS"/>
      <sheetName val="Analisis Vista"/>
      <sheetName val="ListaCambios"/>
      <sheetName val="SISTEMA"/>
      <sheetName val="Componentes"/>
      <sheetName val="Panel"/>
      <sheetName val="Lista"/>
      <sheetName val="Copete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  <sheetName val="Curva $"/>
      <sheetName val="Plan de anticipo"/>
      <sheetName val="Plan $ "/>
      <sheetName val="OFERTA ANALISIS"/>
      <sheetName val="Materiales"/>
      <sheetName val="Equipos"/>
      <sheetName val="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Informacion"/>
      <sheetName val="Carpinterias"/>
      <sheetName val="Contrapisos"/>
      <sheetName val="Carpetas"/>
      <sheetName val="Pisos"/>
      <sheetName val="Zocalos"/>
      <sheetName val="Cielorrasos"/>
      <sheetName val="Revoques int"/>
      <sheetName val="Pintura Cielorrasos"/>
      <sheetName val="Pintura Muros"/>
      <sheetName val="Planilla de Terminaciones"/>
      <sheetName val="Movimiento de Suelos"/>
      <sheetName val="Estructura"/>
      <sheetName val="Mamposteria y Aislaciones"/>
      <sheetName val="Terminaciones Exteriores"/>
      <sheetName val="Cubiertas"/>
      <sheetName val="Ana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vas de inversion"/>
      <sheetName val="Sintesis PM ORDENADA"/>
      <sheetName val="TABLA DINAMICA"/>
      <sheetName val="PRECOSTO 1º ETAPA "/>
      <sheetName val="TANQUES"/>
      <sheetName val="pres electrico"/>
      <sheetName val="Hoja2"/>
      <sheetName val="Fachada PRES"/>
      <sheetName val="Fachada COMP"/>
      <sheetName val="Helipuerto"/>
      <sheetName val="Pº13 Terrazas"/>
      <sheetName val="Nucleo Circ."/>
      <sheetName val="Piso 12"/>
      <sheetName val="Piso 11"/>
      <sheetName val="Atrio"/>
      <sheetName val="PBº"/>
      <sheetName val="1ºSS"/>
      <sheetName val="2ºSS Cocinas"/>
      <sheetName val="2ºSS Calderas"/>
      <sheetName val="3ºSS lavadero"/>
      <sheetName val="mudanza"/>
      <sheetName val="Resumen 2013"/>
      <sheetName val="Sintesis PM"/>
      <sheetName val="plan de in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Usados"/>
      <sheetName val="Items"/>
      <sheetName val="Presupuesto"/>
      <sheetName val="Explosion"/>
      <sheetName val="Copete"/>
      <sheetName val="Lista"/>
      <sheetName val="ListaUsados"/>
      <sheetName val="Analisis"/>
      <sheetName val="Insumos"/>
      <sheetName val="Analisis Nuevo"/>
      <sheetName val="Ver Analisis"/>
      <sheetName val="Formulas"/>
      <sheetName val="SISTEMA"/>
      <sheetName val="Constantes"/>
      <sheetName val="MEMO"/>
      <sheetName val="PATRONES"/>
      <sheetName val="GRUPOS"/>
      <sheetName val="Secciones"/>
      <sheetName val="Divisiones"/>
      <sheetName val="Tablero de Control"/>
      <sheetName val="Rubros"/>
      <sheetName val="EXP EST 3D"/>
      <sheetName val="Exp est 2d"/>
      <sheetName val="Exp-Resumen"/>
      <sheetName val="Exp-Resumen Redondeada"/>
      <sheetName val="Exp-Exteriores"/>
      <sheetName val="Exp Muros Ext"/>
      <sheetName val="Exp-3d"/>
      <sheetName val="Exp-2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Nov -21"/>
      <sheetName val="AnalisisProy"/>
      <sheetName val="Insumos"/>
      <sheetName val="Análisis Ponderación"/>
      <sheetName val="Ponderacion Obras Civil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pass"/>
      <sheetName val="Home"/>
      <sheetName val="Variables"/>
      <sheetName val="Presupuesto Detallado"/>
      <sheetName val="T"/>
      <sheetName val="Equi"/>
      <sheetName val="Favoritos"/>
      <sheetName val="Ver Analisis"/>
      <sheetName val="Tareas"/>
      <sheetName val="Cableado"/>
      <sheetName val="Insumos"/>
      <sheetName val="Explosion"/>
      <sheetName val="Maquinas"/>
      <sheetName val="Detalle Maquina"/>
      <sheetName val="Mano de Obra"/>
      <sheetName val="InsumosProy"/>
      <sheetName val="Analisis"/>
      <sheetName val="AnalisisN"/>
      <sheetName val="AnalisisProy"/>
      <sheetName val="IA"/>
      <sheetName val="Acero"/>
      <sheetName val="Presupuesto"/>
      <sheetName val="Presupuesto Cliente"/>
      <sheetName val="Cascada"/>
      <sheetName val="EP"/>
      <sheetName val="Shortcuts"/>
      <sheetName val="IP"/>
      <sheetName val="Div Materiales"/>
      <sheetName val="Gantt de Tareas"/>
      <sheetName val="Gantt"/>
      <sheetName val="TDEM"/>
      <sheetName val="TDEMCANT"/>
      <sheetName val="TDR"/>
      <sheetName val="Explosión Periódica"/>
      <sheetName val="Temporal"/>
      <sheetName val="Lista"/>
      <sheetName val="Tipo Contenido"/>
      <sheetName val="Familias"/>
      <sheetName val="Div Mano de Obra"/>
      <sheetName val="Div Equipos"/>
      <sheetName val="Div Subcontratos"/>
      <sheetName val="Rubros"/>
      <sheetName val="Unidades"/>
      <sheetName val="Codigos"/>
      <sheetName val="ListadoAnalisis"/>
      <sheetName val="ExplosionAuxiliar"/>
      <sheetName val="Tabla Dinamica"/>
      <sheetName val="Base ADIF OCT 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Presupuesto"/>
      <sheetName val="Listado Patron"/>
      <sheetName val="CARPAYPORTERIA"/>
      <sheetName val="CARPTEXTERO"/>
      <sheetName val="pres electrico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V198"/>
  <sheetViews>
    <sheetView showGridLines="0" tabSelected="1" view="pageBreakPreview" topLeftCell="A104" zoomScaleNormal="100" zoomScaleSheetLayoutView="100" zoomScalePageLayoutView="70" workbookViewId="0">
      <selection activeCell="D115" sqref="D115"/>
    </sheetView>
  </sheetViews>
  <sheetFormatPr baseColWidth="10" defaultColWidth="11.453125" defaultRowHeight="12.5" x14ac:dyDescent="0.25"/>
  <cols>
    <col min="1" max="1" width="2.7265625" customWidth="1"/>
    <col min="2" max="2" width="3.7265625" customWidth="1"/>
    <col min="3" max="3" width="7.54296875" style="6" bestFit="1" customWidth="1"/>
    <col min="4" max="4" width="54.26953125" style="4" customWidth="1"/>
    <col min="5" max="5" width="10" style="5" customWidth="1"/>
    <col min="6" max="6" width="10.54296875" style="6" customWidth="1"/>
    <col min="7" max="7" width="14.7265625" style="6" customWidth="1"/>
    <col min="8" max="8" width="15.26953125" style="7" bestFit="1" customWidth="1"/>
    <col min="9" max="9" width="17.54296875" style="7" bestFit="1" customWidth="1"/>
    <col min="10" max="10" width="13" style="7" bestFit="1" customWidth="1"/>
    <col min="11" max="11" width="3.7265625" style="8" customWidth="1"/>
    <col min="12" max="12" width="13" bestFit="1" customWidth="1"/>
    <col min="13" max="13" width="14.26953125" style="215" customWidth="1"/>
    <col min="14" max="14" width="12.7265625" style="134" bestFit="1" customWidth="1"/>
  </cols>
  <sheetData>
    <row r="1" spans="2:256" ht="13" thickBot="1" x14ac:dyDescent="0.3"/>
    <row r="2" spans="2:256" s="2" customFormat="1" ht="12.65" customHeight="1" x14ac:dyDescent="0.3">
      <c r="B2" s="318"/>
      <c r="C2" s="319"/>
      <c r="D2" s="319"/>
      <c r="E2" s="319"/>
      <c r="F2" s="319"/>
      <c r="G2" s="319"/>
      <c r="H2" s="319"/>
      <c r="I2" s="319"/>
      <c r="J2" s="319"/>
      <c r="K2" s="320"/>
      <c r="L2" s="3"/>
      <c r="M2" s="216"/>
      <c r="N2" s="13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</row>
    <row r="3" spans="2:256" s="2" customFormat="1" ht="33" customHeight="1" x14ac:dyDescent="0.3">
      <c r="B3" s="321"/>
      <c r="C3" s="322"/>
      <c r="D3" s="322"/>
      <c r="E3" s="322"/>
      <c r="F3" s="322"/>
      <c r="G3" s="322"/>
      <c r="H3" s="322"/>
      <c r="I3" s="322"/>
      <c r="J3" s="322"/>
      <c r="K3" s="323"/>
      <c r="L3" s="3"/>
      <c r="M3" s="216"/>
      <c r="N3" s="13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</row>
    <row r="4" spans="2:256" s="2" customFormat="1" ht="33" customHeight="1" x14ac:dyDescent="0.3">
      <c r="B4" s="321"/>
      <c r="C4" s="322"/>
      <c r="D4" s="322"/>
      <c r="E4" s="322"/>
      <c r="F4" s="322"/>
      <c r="G4" s="322"/>
      <c r="H4" s="322"/>
      <c r="I4" s="322"/>
      <c r="J4" s="322"/>
      <c r="K4" s="323"/>
      <c r="L4" s="3"/>
      <c r="M4" s="216"/>
      <c r="N4" s="13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</row>
    <row r="5" spans="2:256" s="1" customFormat="1" ht="12.75" customHeight="1" x14ac:dyDescent="0.3">
      <c r="B5" s="321"/>
      <c r="C5" s="322"/>
      <c r="D5" s="322"/>
      <c r="E5" s="322"/>
      <c r="F5" s="322"/>
      <c r="G5" s="322"/>
      <c r="H5" s="322"/>
      <c r="I5" s="322"/>
      <c r="J5" s="322"/>
      <c r="K5" s="323"/>
      <c r="M5" s="217"/>
      <c r="N5" s="136"/>
      <c r="IN5" s="2"/>
      <c r="IO5" s="2"/>
      <c r="IP5" s="2"/>
      <c r="IQ5" s="2"/>
      <c r="IR5" s="2"/>
      <c r="IS5" s="2"/>
      <c r="IT5" s="2"/>
      <c r="IU5" s="2"/>
      <c r="IV5" s="2"/>
    </row>
    <row r="6" spans="2:256" s="1" customFormat="1" ht="15.65" customHeight="1" x14ac:dyDescent="0.3">
      <c r="B6" s="329" t="s">
        <v>0</v>
      </c>
      <c r="C6" s="330"/>
      <c r="D6" s="330"/>
      <c r="E6" s="330"/>
      <c r="F6" s="330"/>
      <c r="G6" s="330"/>
      <c r="H6" s="330"/>
      <c r="I6" s="330"/>
      <c r="J6" s="327"/>
      <c r="K6" s="328"/>
      <c r="M6" s="217"/>
      <c r="N6" s="136"/>
      <c r="IN6" s="2"/>
      <c r="IO6" s="2"/>
      <c r="IP6" s="2"/>
      <c r="IQ6" s="2"/>
      <c r="IR6" s="2"/>
      <c r="IS6" s="2"/>
      <c r="IT6" s="2"/>
      <c r="IU6" s="2"/>
      <c r="IV6" s="2"/>
    </row>
    <row r="7" spans="2:256" s="2" customFormat="1" ht="13" x14ac:dyDescent="0.3">
      <c r="B7" s="334"/>
      <c r="C7" s="335"/>
      <c r="D7" s="335"/>
      <c r="E7" s="335"/>
      <c r="F7" s="335"/>
      <c r="G7" s="335"/>
      <c r="H7" s="335"/>
      <c r="I7" s="335"/>
      <c r="J7" s="335"/>
      <c r="K7" s="336"/>
      <c r="L7" s="3"/>
      <c r="M7" s="216"/>
      <c r="N7" s="13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</row>
    <row r="8" spans="2:256" s="9" customFormat="1" ht="13" thickBot="1" x14ac:dyDescent="0.3">
      <c r="B8" s="60"/>
      <c r="C8" s="324"/>
      <c r="D8" s="324"/>
      <c r="E8" s="324"/>
      <c r="F8" s="324"/>
      <c r="G8" s="324"/>
      <c r="H8" s="324"/>
      <c r="I8" s="324"/>
      <c r="J8" s="324"/>
      <c r="K8" s="61"/>
      <c r="M8" s="218"/>
      <c r="N8" s="133"/>
    </row>
    <row r="9" spans="2:256" s="9" customFormat="1" ht="25.5" customHeight="1" thickBot="1" x14ac:dyDescent="0.3">
      <c r="B9" s="10"/>
      <c r="C9" s="12" t="s">
        <v>1</v>
      </c>
      <c r="D9" s="12" t="s">
        <v>2</v>
      </c>
      <c r="E9" s="13" t="s">
        <v>3</v>
      </c>
      <c r="F9" s="14" t="s">
        <v>4</v>
      </c>
      <c r="G9" s="15" t="s">
        <v>5</v>
      </c>
      <c r="H9" s="15" t="s">
        <v>6</v>
      </c>
      <c r="I9" s="15" t="s">
        <v>7</v>
      </c>
      <c r="J9" s="16" t="s">
        <v>8</v>
      </c>
      <c r="K9" s="36"/>
      <c r="M9" s="218"/>
      <c r="N9" s="133"/>
    </row>
    <row r="10" spans="2:256" s="9" customFormat="1" ht="13.5" thickBot="1" x14ac:dyDescent="0.3">
      <c r="B10" s="10"/>
      <c r="C10" s="209"/>
      <c r="D10" s="17"/>
      <c r="E10" s="18"/>
      <c r="F10" s="19"/>
      <c r="G10" s="20"/>
      <c r="H10" s="20"/>
      <c r="I10" s="20"/>
      <c r="J10" s="21"/>
      <c r="K10" s="36"/>
      <c r="M10" s="218"/>
      <c r="N10" s="133"/>
    </row>
    <row r="11" spans="2:256" s="9" customFormat="1" ht="13.5" thickBot="1" x14ac:dyDescent="0.3">
      <c r="B11" s="10"/>
      <c r="C11" s="210">
        <v>1</v>
      </c>
      <c r="D11" s="308" t="s">
        <v>9</v>
      </c>
      <c r="E11" s="309"/>
      <c r="F11" s="309"/>
      <c r="G11" s="309"/>
      <c r="H11" s="310"/>
      <c r="I11" s="22">
        <f>SUM(H12:H15)</f>
        <v>0</v>
      </c>
      <c r="J11" s="23" t="e">
        <f>I11/$I$136</f>
        <v>#DIV/0!</v>
      </c>
      <c r="K11" s="36"/>
      <c r="M11" s="218"/>
      <c r="N11" s="133"/>
    </row>
    <row r="12" spans="2:256" s="141" customFormat="1" x14ac:dyDescent="0.25">
      <c r="B12" s="137"/>
      <c r="C12" s="229" t="s">
        <v>10</v>
      </c>
      <c r="D12" s="230" t="s">
        <v>11</v>
      </c>
      <c r="E12" s="229" t="s">
        <v>12</v>
      </c>
      <c r="F12" s="231">
        <v>900</v>
      </c>
      <c r="G12" s="138"/>
      <c r="H12" s="139">
        <f>F12*G12</f>
        <v>0</v>
      </c>
      <c r="I12" s="232"/>
      <c r="J12" s="233"/>
      <c r="K12" s="140"/>
      <c r="M12" s="219"/>
      <c r="N12" s="142"/>
    </row>
    <row r="13" spans="2:256" s="141" customFormat="1" x14ac:dyDescent="0.25">
      <c r="B13" s="137"/>
      <c r="C13" s="229" t="s">
        <v>13</v>
      </c>
      <c r="D13" s="230" t="s">
        <v>14</v>
      </c>
      <c r="E13" s="229" t="s">
        <v>15</v>
      </c>
      <c r="F13" s="231">
        <v>150</v>
      </c>
      <c r="G13" s="138"/>
      <c r="H13" s="139">
        <f>F13*G13</f>
        <v>0</v>
      </c>
      <c r="I13" s="232"/>
      <c r="J13" s="233"/>
      <c r="K13" s="140"/>
      <c r="L13" s="143"/>
      <c r="M13" s="219"/>
      <c r="N13" s="142"/>
    </row>
    <row r="14" spans="2:256" s="141" customFormat="1" x14ac:dyDescent="0.25">
      <c r="B14" s="137"/>
      <c r="C14" s="229" t="s">
        <v>16</v>
      </c>
      <c r="D14" s="230" t="s">
        <v>17</v>
      </c>
      <c r="E14" s="229" t="s">
        <v>18</v>
      </c>
      <c r="F14" s="231">
        <v>5</v>
      </c>
      <c r="G14" s="138"/>
      <c r="H14" s="139">
        <f>F14*G14</f>
        <v>0</v>
      </c>
      <c r="I14" s="232"/>
      <c r="J14" s="233"/>
      <c r="K14" s="140"/>
      <c r="L14" s="143"/>
      <c r="M14" s="219"/>
      <c r="N14" s="142"/>
    </row>
    <row r="15" spans="2:256" s="141" customFormat="1" x14ac:dyDescent="0.25">
      <c r="B15" s="137"/>
      <c r="C15" s="229" t="s">
        <v>19</v>
      </c>
      <c r="D15" s="230" t="s">
        <v>20</v>
      </c>
      <c r="E15" s="229" t="s">
        <v>12</v>
      </c>
      <c r="F15" s="231">
        <v>50</v>
      </c>
      <c r="G15" s="138"/>
      <c r="H15" s="139">
        <f>F15*G15</f>
        <v>0</v>
      </c>
      <c r="I15" s="232"/>
      <c r="J15" s="233"/>
      <c r="K15" s="140"/>
      <c r="L15" s="143"/>
      <c r="M15" s="219"/>
      <c r="N15" s="142"/>
    </row>
    <row r="16" spans="2:256" s="9" customFormat="1" ht="13.5" thickBot="1" x14ac:dyDescent="0.3">
      <c r="B16" s="10"/>
      <c r="C16" s="210">
        <v>2</v>
      </c>
      <c r="D16" s="308" t="s">
        <v>21</v>
      </c>
      <c r="E16" s="309"/>
      <c r="F16" s="309"/>
      <c r="G16" s="309"/>
      <c r="H16" s="310"/>
      <c r="I16" s="22">
        <f>SUM(H17:H38)</f>
        <v>0</v>
      </c>
      <c r="J16" s="23" t="e">
        <f>I16/$I$136</f>
        <v>#DIV/0!</v>
      </c>
      <c r="K16" s="36"/>
      <c r="M16" s="218"/>
      <c r="N16" s="133"/>
    </row>
    <row r="17" spans="1:14" s="141" customFormat="1" x14ac:dyDescent="0.25">
      <c r="B17" s="137"/>
      <c r="C17" s="229" t="s">
        <v>22</v>
      </c>
      <c r="D17" s="230" t="s">
        <v>23</v>
      </c>
      <c r="E17" s="229" t="s">
        <v>24</v>
      </c>
      <c r="F17" s="231">
        <v>30</v>
      </c>
      <c r="G17" s="138"/>
      <c r="H17" s="139">
        <f t="shared" ref="H17:H19" si="0">F17*G17</f>
        <v>0</v>
      </c>
      <c r="I17" s="232"/>
      <c r="J17" s="233"/>
      <c r="K17" s="140"/>
      <c r="L17" s="143"/>
      <c r="M17" s="219"/>
      <c r="N17" s="142"/>
    </row>
    <row r="18" spans="1:14" s="9" customFormat="1" ht="25" x14ac:dyDescent="0.25">
      <c r="B18" s="10"/>
      <c r="C18" s="222" t="s">
        <v>25</v>
      </c>
      <c r="D18" s="234" t="s">
        <v>26</v>
      </c>
      <c r="E18" s="224" t="s">
        <v>27</v>
      </c>
      <c r="F18" s="235">
        <v>1</v>
      </c>
      <c r="G18" s="223"/>
      <c r="H18" s="146">
        <f t="shared" si="0"/>
        <v>0</v>
      </c>
      <c r="I18" s="223"/>
      <c r="J18" s="236"/>
      <c r="K18" s="36"/>
      <c r="L18" s="64"/>
      <c r="M18" s="220"/>
      <c r="N18" s="148"/>
    </row>
    <row r="19" spans="1:14" s="141" customFormat="1" x14ac:dyDescent="0.25">
      <c r="B19" s="137"/>
      <c r="C19" s="229" t="s">
        <v>28</v>
      </c>
      <c r="D19" s="230" t="s">
        <v>29</v>
      </c>
      <c r="E19" s="229" t="s">
        <v>24</v>
      </c>
      <c r="F19" s="231">
        <v>2</v>
      </c>
      <c r="G19" s="138"/>
      <c r="H19" s="139">
        <f t="shared" si="0"/>
        <v>0</v>
      </c>
      <c r="I19" s="232"/>
      <c r="J19" s="233"/>
      <c r="K19" s="140"/>
      <c r="L19" s="143"/>
      <c r="M19" s="219"/>
      <c r="N19" s="142"/>
    </row>
    <row r="20" spans="1:14" s="9" customFormat="1" x14ac:dyDescent="0.25">
      <c r="B20" s="10"/>
      <c r="C20" s="222" t="s">
        <v>30</v>
      </c>
      <c r="D20" s="234" t="s">
        <v>31</v>
      </c>
      <c r="E20" s="224" t="s">
        <v>24</v>
      </c>
      <c r="F20" s="235">
        <v>2</v>
      </c>
      <c r="G20" s="223"/>
      <c r="H20" s="146">
        <f t="shared" ref="H20:H21" si="1">F20*G20</f>
        <v>0</v>
      </c>
      <c r="I20" s="223"/>
      <c r="J20" s="236"/>
      <c r="K20" s="36"/>
      <c r="L20" s="64"/>
      <c r="M20" s="220"/>
      <c r="N20" s="148"/>
    </row>
    <row r="21" spans="1:14" s="9" customFormat="1" x14ac:dyDescent="0.25">
      <c r="B21" s="10"/>
      <c r="C21" s="222" t="s">
        <v>32</v>
      </c>
      <c r="D21" s="234" t="s">
        <v>33</v>
      </c>
      <c r="E21" s="224" t="s">
        <v>24</v>
      </c>
      <c r="F21" s="235">
        <v>1</v>
      </c>
      <c r="G21" s="223"/>
      <c r="H21" s="146">
        <f t="shared" si="1"/>
        <v>0</v>
      </c>
      <c r="I21" s="223"/>
      <c r="J21" s="236"/>
      <c r="K21" s="36"/>
      <c r="L21" s="64"/>
      <c r="M21" s="220"/>
      <c r="N21" s="148"/>
    </row>
    <row r="22" spans="1:14" s="9" customFormat="1" x14ac:dyDescent="0.25">
      <c r="B22" s="10"/>
      <c r="C22" s="222" t="s">
        <v>34</v>
      </c>
      <c r="D22" s="234" t="s">
        <v>35</v>
      </c>
      <c r="E22" s="224" t="s">
        <v>24</v>
      </c>
      <c r="F22" s="237">
        <v>2</v>
      </c>
      <c r="G22" s="223"/>
      <c r="H22" s="227">
        <f>F22*G22</f>
        <v>0</v>
      </c>
      <c r="I22" s="228"/>
      <c r="J22" s="236"/>
      <c r="K22" s="36"/>
      <c r="L22" s="64"/>
      <c r="M22" s="220"/>
      <c r="N22" s="148"/>
    </row>
    <row r="23" spans="1:14" s="9" customFormat="1" x14ac:dyDescent="0.25">
      <c r="B23" s="10"/>
      <c r="C23" s="222" t="s">
        <v>36</v>
      </c>
      <c r="D23" s="234" t="s">
        <v>37</v>
      </c>
      <c r="E23" s="224" t="s">
        <v>24</v>
      </c>
      <c r="F23" s="235">
        <v>2</v>
      </c>
      <c r="G23" s="223"/>
      <c r="H23" s="146">
        <f t="shared" ref="H23" si="2">F23*G23</f>
        <v>0</v>
      </c>
      <c r="I23" s="223"/>
      <c r="J23" s="236"/>
      <c r="K23" s="36"/>
      <c r="L23" s="64"/>
      <c r="M23" s="220"/>
      <c r="N23" s="148"/>
    </row>
    <row r="24" spans="1:14" s="9" customFormat="1" ht="25" x14ac:dyDescent="0.25">
      <c r="B24" s="10"/>
      <c r="C24" s="222" t="s">
        <v>38</v>
      </c>
      <c r="D24" s="144" t="s">
        <v>39</v>
      </c>
      <c r="E24" s="31" t="s">
        <v>24</v>
      </c>
      <c r="F24" s="199">
        <v>2</v>
      </c>
      <c r="G24" s="145"/>
      <c r="H24" s="146">
        <f>F24*G24</f>
        <v>0</v>
      </c>
      <c r="I24" s="223"/>
      <c r="J24" s="147"/>
      <c r="K24" s="36"/>
      <c r="L24" s="64"/>
      <c r="M24" s="220"/>
      <c r="N24" s="148"/>
    </row>
    <row r="25" spans="1:14" s="9" customFormat="1" x14ac:dyDescent="0.25">
      <c r="B25" s="10"/>
      <c r="C25" s="222" t="s">
        <v>40</v>
      </c>
      <c r="D25" s="234" t="s">
        <v>41</v>
      </c>
      <c r="E25" s="224" t="s">
        <v>24</v>
      </c>
      <c r="F25" s="238">
        <v>1</v>
      </c>
      <c r="G25" s="228"/>
      <c r="H25" s="227">
        <f>F25*G25</f>
        <v>0</v>
      </c>
      <c r="I25" s="223"/>
      <c r="J25" s="236"/>
      <c r="K25" s="36"/>
      <c r="L25" s="64"/>
      <c r="M25" s="220"/>
      <c r="N25" s="148"/>
    </row>
    <row r="26" spans="1:14" s="9" customFormat="1" ht="25" x14ac:dyDescent="0.25">
      <c r="B26" s="10"/>
      <c r="C26" s="222" t="s">
        <v>42</v>
      </c>
      <c r="D26" s="144" t="s">
        <v>43</v>
      </c>
      <c r="E26" s="31" t="s">
        <v>24</v>
      </c>
      <c r="F26" s="237">
        <v>1</v>
      </c>
      <c r="G26" s="223"/>
      <c r="H26" s="146">
        <f t="shared" ref="H26:H28" si="3">F26*G26</f>
        <v>0</v>
      </c>
      <c r="I26" s="145"/>
      <c r="J26" s="147"/>
      <c r="K26" s="36"/>
      <c r="L26" s="64"/>
      <c r="M26" s="220"/>
      <c r="N26" s="148"/>
    </row>
    <row r="27" spans="1:14" s="9" customFormat="1" x14ac:dyDescent="0.25">
      <c r="B27" s="10"/>
      <c r="C27" s="222" t="s">
        <v>44</v>
      </c>
      <c r="D27" s="234" t="s">
        <v>45</v>
      </c>
      <c r="E27" s="224" t="s">
        <v>24</v>
      </c>
      <c r="F27" s="238">
        <v>2</v>
      </c>
      <c r="G27" s="228"/>
      <c r="H27" s="227">
        <f t="shared" si="3"/>
        <v>0</v>
      </c>
      <c r="I27" s="223"/>
      <c r="J27" s="236"/>
      <c r="K27" s="36"/>
      <c r="L27" s="64"/>
      <c r="M27" s="220"/>
      <c r="N27" s="148"/>
    </row>
    <row r="28" spans="1:14" s="9" customFormat="1" x14ac:dyDescent="0.25">
      <c r="B28" s="10"/>
      <c r="C28" s="222" t="s">
        <v>46</v>
      </c>
      <c r="D28" s="144" t="s">
        <v>47</v>
      </c>
      <c r="E28" s="31" t="s">
        <v>12</v>
      </c>
      <c r="F28" s="237">
        <v>15</v>
      </c>
      <c r="G28" s="223"/>
      <c r="H28" s="146">
        <f t="shared" si="3"/>
        <v>0</v>
      </c>
      <c r="I28" s="145"/>
      <c r="J28" s="147"/>
      <c r="K28" s="36"/>
      <c r="L28" s="64"/>
      <c r="M28" s="220"/>
      <c r="N28" s="148"/>
    </row>
    <row r="29" spans="1:14" s="9" customFormat="1" x14ac:dyDescent="0.25">
      <c r="B29" s="10"/>
      <c r="C29" s="222" t="s">
        <v>48</v>
      </c>
      <c r="D29" s="239" t="s">
        <v>49</v>
      </c>
      <c r="E29" s="225" t="s">
        <v>12</v>
      </c>
      <c r="F29" s="235">
        <v>80</v>
      </c>
      <c r="G29" s="228"/>
      <c r="H29" s="200">
        <f>F29*G29</f>
        <v>0</v>
      </c>
      <c r="I29" s="228"/>
      <c r="J29" s="226"/>
      <c r="K29" s="36"/>
      <c r="L29" s="64"/>
      <c r="M29" s="220"/>
      <c r="N29" s="148"/>
    </row>
    <row r="30" spans="1:14" s="9" customFormat="1" x14ac:dyDescent="0.25">
      <c r="B30" s="10"/>
      <c r="C30" s="222" t="s">
        <v>50</v>
      </c>
      <c r="D30" s="234" t="s">
        <v>51</v>
      </c>
      <c r="E30" s="224" t="s">
        <v>24</v>
      </c>
      <c r="F30" s="235">
        <v>2</v>
      </c>
      <c r="G30" s="223"/>
      <c r="H30" s="227">
        <f t="shared" ref="H30" si="4">F30*G30</f>
        <v>0</v>
      </c>
      <c r="I30" s="223"/>
      <c r="J30" s="236"/>
      <c r="K30" s="36"/>
      <c r="L30" s="64"/>
      <c r="M30" s="220"/>
      <c r="N30" s="148"/>
    </row>
    <row r="31" spans="1:14" s="9" customFormat="1" x14ac:dyDescent="0.25">
      <c r="A31" s="9" t="s">
        <v>52</v>
      </c>
      <c r="B31" s="10"/>
      <c r="C31" s="222" t="s">
        <v>53</v>
      </c>
      <c r="D31" s="144" t="s">
        <v>54</v>
      </c>
      <c r="E31" s="31" t="s">
        <v>12</v>
      </c>
      <c r="F31" s="199">
        <v>25</v>
      </c>
      <c r="G31" s="145"/>
      <c r="H31" s="146">
        <f t="shared" ref="H31" si="5">F31*G31</f>
        <v>0</v>
      </c>
      <c r="I31" s="145"/>
      <c r="J31" s="147"/>
      <c r="K31" s="36"/>
      <c r="L31" s="64"/>
      <c r="M31" s="220"/>
      <c r="N31" s="148"/>
    </row>
    <row r="32" spans="1:14" s="9" customFormat="1" x14ac:dyDescent="0.25">
      <c r="B32" s="10"/>
      <c r="C32" s="222" t="s">
        <v>55</v>
      </c>
      <c r="D32" s="234" t="s">
        <v>56</v>
      </c>
      <c r="E32" s="224" t="s">
        <v>12</v>
      </c>
      <c r="F32" s="235">
        <v>15</v>
      </c>
      <c r="G32" s="223"/>
      <c r="H32" s="227">
        <f>F32*G32</f>
        <v>0</v>
      </c>
      <c r="I32" s="223"/>
      <c r="J32" s="236"/>
      <c r="K32" s="36"/>
      <c r="L32" s="64"/>
      <c r="M32" s="220"/>
      <c r="N32" s="148"/>
    </row>
    <row r="33" spans="1:14" s="9" customFormat="1" ht="13.15" customHeight="1" x14ac:dyDescent="0.25">
      <c r="B33" s="10"/>
      <c r="C33" s="222" t="s">
        <v>57</v>
      </c>
      <c r="D33" s="239" t="s">
        <v>58</v>
      </c>
      <c r="E33" s="225" t="s">
        <v>24</v>
      </c>
      <c r="F33" s="238">
        <v>14</v>
      </c>
      <c r="G33" s="228"/>
      <c r="H33" s="200">
        <f t="shared" ref="H33" si="6">F33*G33</f>
        <v>0</v>
      </c>
      <c r="I33" s="228"/>
      <c r="J33" s="226"/>
      <c r="K33" s="36"/>
      <c r="L33" s="64"/>
      <c r="M33" s="220"/>
      <c r="N33" s="148"/>
    </row>
    <row r="34" spans="1:14" s="9" customFormat="1" x14ac:dyDescent="0.25">
      <c r="B34" s="10"/>
      <c r="C34" s="222" t="s">
        <v>59</v>
      </c>
      <c r="D34" s="234" t="s">
        <v>60</v>
      </c>
      <c r="E34" s="224" t="s">
        <v>12</v>
      </c>
      <c r="F34" s="235">
        <f>14+21</f>
        <v>35</v>
      </c>
      <c r="G34" s="223"/>
      <c r="H34" s="227">
        <f t="shared" ref="H34:H35" si="7">F34*G34</f>
        <v>0</v>
      </c>
      <c r="I34" s="223"/>
      <c r="J34" s="236"/>
      <c r="K34" s="36"/>
      <c r="L34" s="64"/>
      <c r="M34" s="220"/>
      <c r="N34" s="148"/>
    </row>
    <row r="35" spans="1:14" s="9" customFormat="1" ht="13.15" customHeight="1" x14ac:dyDescent="0.25">
      <c r="B35" s="10"/>
      <c r="C35" s="222" t="s">
        <v>61</v>
      </c>
      <c r="D35" s="239" t="s">
        <v>62</v>
      </c>
      <c r="E35" s="225" t="s">
        <v>15</v>
      </c>
      <c r="F35" s="238">
        <f>16+23</f>
        <v>39</v>
      </c>
      <c r="G35" s="228"/>
      <c r="H35" s="200">
        <f t="shared" si="7"/>
        <v>0</v>
      </c>
      <c r="I35" s="228"/>
      <c r="J35" s="226"/>
      <c r="K35" s="36"/>
      <c r="L35" s="64"/>
      <c r="M35" s="220"/>
      <c r="N35" s="148"/>
    </row>
    <row r="36" spans="1:14" s="9" customFormat="1" ht="50" x14ac:dyDescent="0.25">
      <c r="A36" s="9" t="s">
        <v>52</v>
      </c>
      <c r="B36" s="10"/>
      <c r="C36" s="222" t="s">
        <v>63</v>
      </c>
      <c r="D36" s="234" t="s">
        <v>64</v>
      </c>
      <c r="E36" s="224" t="s">
        <v>24</v>
      </c>
      <c r="F36" s="235">
        <f>2+6+1</f>
        <v>9</v>
      </c>
      <c r="G36" s="223"/>
      <c r="H36" s="227">
        <f t="shared" ref="H36" si="8">F36*G36</f>
        <v>0</v>
      </c>
      <c r="I36" s="223"/>
      <c r="J36" s="236"/>
      <c r="K36" s="36"/>
      <c r="L36" s="64"/>
      <c r="M36" s="220"/>
      <c r="N36" s="148"/>
    </row>
    <row r="37" spans="1:14" s="9" customFormat="1" x14ac:dyDescent="0.25">
      <c r="B37" s="10"/>
      <c r="C37" s="222" t="s">
        <v>65</v>
      </c>
      <c r="D37" s="234" t="s">
        <v>66</v>
      </c>
      <c r="E37" s="224" t="s">
        <v>12</v>
      </c>
      <c r="F37" s="238">
        <v>90</v>
      </c>
      <c r="G37" s="223"/>
      <c r="H37" s="146">
        <f t="shared" ref="H37" si="9">F37*G37</f>
        <v>0</v>
      </c>
      <c r="I37" s="223"/>
      <c r="J37" s="236"/>
      <c r="K37" s="36"/>
      <c r="L37" s="64"/>
      <c r="M37" s="220"/>
      <c r="N37" s="148"/>
    </row>
    <row r="38" spans="1:14" s="9" customFormat="1" ht="25.5" thickBot="1" x14ac:dyDescent="0.3">
      <c r="B38" s="10"/>
      <c r="C38" s="222" t="s">
        <v>67</v>
      </c>
      <c r="D38" s="239" t="s">
        <v>68</v>
      </c>
      <c r="E38" s="225" t="s">
        <v>12</v>
      </c>
      <c r="F38" s="238">
        <v>320</v>
      </c>
      <c r="G38" s="228"/>
      <c r="H38" s="200">
        <f>F38*G38</f>
        <v>0</v>
      </c>
      <c r="I38" s="228"/>
      <c r="J38" s="226"/>
      <c r="K38" s="36"/>
      <c r="L38" s="64"/>
      <c r="M38" s="220"/>
      <c r="N38" s="148"/>
    </row>
    <row r="39" spans="1:14" s="9" customFormat="1" ht="13.5" thickBot="1" x14ac:dyDescent="0.3">
      <c r="B39" s="10"/>
      <c r="C39" s="211" t="s">
        <v>69</v>
      </c>
      <c r="D39" s="308" t="s">
        <v>70</v>
      </c>
      <c r="E39" s="309"/>
      <c r="F39" s="309"/>
      <c r="G39" s="309"/>
      <c r="H39" s="310"/>
      <c r="I39" s="22">
        <f>SUM(H40:H47)</f>
        <v>0</v>
      </c>
      <c r="J39" s="23" t="e">
        <f>I39/$I$136</f>
        <v>#DIV/0!</v>
      </c>
      <c r="K39" s="36"/>
      <c r="M39" s="218"/>
      <c r="N39" s="133"/>
    </row>
    <row r="40" spans="1:14" s="9" customFormat="1" ht="25" x14ac:dyDescent="0.25">
      <c r="B40" s="10"/>
      <c r="C40" s="222" t="s">
        <v>71</v>
      </c>
      <c r="D40" s="201" t="s">
        <v>72</v>
      </c>
      <c r="E40" s="202" t="s">
        <v>12</v>
      </c>
      <c r="F40" s="199">
        <f>30+320+20+20+5</f>
        <v>395</v>
      </c>
      <c r="G40" s="203"/>
      <c r="H40" s="204">
        <f t="shared" ref="H40" si="10">F40*G40</f>
        <v>0</v>
      </c>
      <c r="I40" s="203"/>
      <c r="J40" s="205"/>
      <c r="K40" s="36"/>
      <c r="M40" s="220"/>
      <c r="N40" s="148"/>
    </row>
    <row r="41" spans="1:14" s="9" customFormat="1" ht="25" x14ac:dyDescent="0.25">
      <c r="B41" s="10"/>
      <c r="C41" s="222" t="s">
        <v>73</v>
      </c>
      <c r="D41" s="234" t="s">
        <v>74</v>
      </c>
      <c r="E41" s="224" t="s">
        <v>12</v>
      </c>
      <c r="F41" s="199">
        <v>80</v>
      </c>
      <c r="G41" s="223"/>
      <c r="H41" s="146">
        <f t="shared" ref="H41" si="11">F41*G41</f>
        <v>0</v>
      </c>
      <c r="I41" s="223"/>
      <c r="J41" s="236"/>
      <c r="K41" s="36"/>
      <c r="L41" s="64"/>
      <c r="M41" s="220"/>
      <c r="N41" s="148"/>
    </row>
    <row r="42" spans="1:14" s="9" customFormat="1" x14ac:dyDescent="0.25">
      <c r="B42" s="10"/>
      <c r="C42" s="222" t="s">
        <v>75</v>
      </c>
      <c r="D42" s="234" t="s">
        <v>76</v>
      </c>
      <c r="E42" s="224" t="s">
        <v>12</v>
      </c>
      <c r="F42" s="237">
        <v>10</v>
      </c>
      <c r="G42" s="223"/>
      <c r="H42" s="146">
        <f t="shared" ref="H42" si="12">F42*G42</f>
        <v>0</v>
      </c>
      <c r="I42" s="223"/>
      <c r="J42" s="236"/>
      <c r="K42" s="36"/>
      <c r="L42" s="64"/>
      <c r="M42" s="220"/>
      <c r="N42" s="148"/>
    </row>
    <row r="43" spans="1:14" s="9" customFormat="1" ht="25" x14ac:dyDescent="0.25">
      <c r="B43" s="10"/>
      <c r="C43" s="222" t="s">
        <v>77</v>
      </c>
      <c r="D43" s="234" t="s">
        <v>78</v>
      </c>
      <c r="E43" s="224" t="s">
        <v>12</v>
      </c>
      <c r="F43" s="199">
        <v>8</v>
      </c>
      <c r="G43" s="203"/>
      <c r="H43" s="227">
        <f t="shared" ref="H43:H47" si="13">F43*G43</f>
        <v>0</v>
      </c>
      <c r="I43" s="223"/>
      <c r="J43" s="236"/>
      <c r="K43" s="36"/>
      <c r="M43" s="220"/>
      <c r="N43" s="148"/>
    </row>
    <row r="44" spans="1:14" s="9" customFormat="1" x14ac:dyDescent="0.25">
      <c r="B44" s="10"/>
      <c r="C44" s="222" t="s">
        <v>79</v>
      </c>
      <c r="D44" s="234" t="s">
        <v>80</v>
      </c>
      <c r="E44" s="224" t="s">
        <v>12</v>
      </c>
      <c r="F44" s="199">
        <v>5</v>
      </c>
      <c r="G44" s="223"/>
      <c r="H44" s="146">
        <f t="shared" si="13"/>
        <v>0</v>
      </c>
      <c r="I44" s="223"/>
      <c r="J44" s="236"/>
      <c r="K44" s="36"/>
      <c r="L44" s="64"/>
      <c r="M44" s="220"/>
      <c r="N44" s="148"/>
    </row>
    <row r="45" spans="1:14" s="9" customFormat="1" x14ac:dyDescent="0.25">
      <c r="B45" s="10"/>
      <c r="C45" s="222" t="s">
        <v>81</v>
      </c>
      <c r="D45" s="234" t="s">
        <v>82</v>
      </c>
      <c r="E45" s="224" t="s">
        <v>12</v>
      </c>
      <c r="F45" s="199">
        <v>15</v>
      </c>
      <c r="G45" s="223"/>
      <c r="H45" s="146">
        <f t="shared" si="13"/>
        <v>0</v>
      </c>
      <c r="I45" s="223"/>
      <c r="J45" s="236"/>
      <c r="K45" s="36"/>
      <c r="L45" s="64"/>
      <c r="M45" s="220"/>
      <c r="N45" s="148"/>
    </row>
    <row r="46" spans="1:14" s="9" customFormat="1" x14ac:dyDescent="0.25">
      <c r="B46" s="10"/>
      <c r="C46" s="222" t="s">
        <v>83</v>
      </c>
      <c r="D46" s="206" t="s">
        <v>84</v>
      </c>
      <c r="E46" s="225" t="s">
        <v>12</v>
      </c>
      <c r="F46" s="237">
        <v>100</v>
      </c>
      <c r="G46" s="223"/>
      <c r="H46" s="200">
        <f t="shared" si="13"/>
        <v>0</v>
      </c>
      <c r="I46" s="223"/>
      <c r="J46" s="226"/>
      <c r="K46" s="207"/>
      <c r="M46" s="220"/>
      <c r="N46" s="148"/>
    </row>
    <row r="47" spans="1:14" s="9" customFormat="1" ht="13" thickBot="1" x14ac:dyDescent="0.3">
      <c r="B47" s="10"/>
      <c r="C47" s="222" t="s">
        <v>85</v>
      </c>
      <c r="D47" s="234" t="s">
        <v>86</v>
      </c>
      <c r="E47" s="240" t="s">
        <v>12</v>
      </c>
      <c r="F47" s="241">
        <v>200</v>
      </c>
      <c r="G47" s="203"/>
      <c r="H47" s="227">
        <f t="shared" si="13"/>
        <v>0</v>
      </c>
      <c r="I47" s="223"/>
      <c r="J47" s="242"/>
      <c r="K47" s="36"/>
      <c r="M47" s="220"/>
      <c r="N47" s="148"/>
    </row>
    <row r="48" spans="1:14" s="9" customFormat="1" ht="13.5" thickBot="1" x14ac:dyDescent="0.3">
      <c r="B48" s="10"/>
      <c r="C48" s="211" t="s">
        <v>87</v>
      </c>
      <c r="D48" s="308" t="s">
        <v>88</v>
      </c>
      <c r="E48" s="309"/>
      <c r="F48" s="309"/>
      <c r="G48" s="309"/>
      <c r="H48" s="310"/>
      <c r="I48" s="22">
        <f>SUM(H49:H49)</f>
        <v>0</v>
      </c>
      <c r="J48" s="23" t="e">
        <f>I48/$I$136</f>
        <v>#DIV/0!</v>
      </c>
      <c r="K48" s="36"/>
      <c r="M48" s="218"/>
      <c r="N48" s="133"/>
    </row>
    <row r="49" spans="2:14" s="9" customFormat="1" ht="25.5" thickBot="1" x14ac:dyDescent="0.3">
      <c r="B49" s="10"/>
      <c r="C49" s="222" t="s">
        <v>89</v>
      </c>
      <c r="D49" s="234" t="s">
        <v>90</v>
      </c>
      <c r="E49" s="224" t="s">
        <v>12</v>
      </c>
      <c r="F49" s="235">
        <v>2</v>
      </c>
      <c r="G49" s="223"/>
      <c r="H49" s="146">
        <f t="shared" ref="H49" si="14">F49*G49</f>
        <v>0</v>
      </c>
      <c r="I49" s="223"/>
      <c r="J49" s="236"/>
      <c r="K49" s="36"/>
      <c r="M49" s="220"/>
      <c r="N49" s="148"/>
    </row>
    <row r="50" spans="2:14" s="9" customFormat="1" ht="13.5" thickBot="1" x14ac:dyDescent="0.3">
      <c r="B50" s="10"/>
      <c r="C50" s="211" t="s">
        <v>91</v>
      </c>
      <c r="D50" s="308" t="s">
        <v>92</v>
      </c>
      <c r="E50" s="309"/>
      <c r="F50" s="309"/>
      <c r="G50" s="309"/>
      <c r="H50" s="310"/>
      <c r="I50" s="22">
        <f>SUM(H51:H54)</f>
        <v>0</v>
      </c>
      <c r="J50" s="23" t="e">
        <f>I50/$I$136</f>
        <v>#DIV/0!</v>
      </c>
      <c r="K50" s="36"/>
      <c r="M50" s="218"/>
      <c r="N50" s="133"/>
    </row>
    <row r="51" spans="2:14" s="9" customFormat="1" ht="38" x14ac:dyDescent="0.25">
      <c r="B51" s="10"/>
      <c r="C51" s="222" t="s">
        <v>93</v>
      </c>
      <c r="D51" s="234" t="s">
        <v>94</v>
      </c>
      <c r="E51" s="243" t="s">
        <v>12</v>
      </c>
      <c r="F51" s="199">
        <f>25+45+39+185+32+32+83+67+64+110+50+4+20</f>
        <v>756</v>
      </c>
      <c r="G51" s="244"/>
      <c r="H51" s="245">
        <f>F51*G51</f>
        <v>0</v>
      </c>
      <c r="I51" s="223"/>
      <c r="J51" s="236"/>
      <c r="K51" s="36"/>
      <c r="L51" s="64"/>
      <c r="M51" s="220"/>
      <c r="N51" s="148"/>
    </row>
    <row r="52" spans="2:14" s="9" customFormat="1" ht="25.5" x14ac:dyDescent="0.25">
      <c r="B52" s="10"/>
      <c r="C52" s="222" t="s">
        <v>95</v>
      </c>
      <c r="D52" s="234" t="s">
        <v>96</v>
      </c>
      <c r="E52" s="243" t="s">
        <v>12</v>
      </c>
      <c r="F52" s="199">
        <f>7+16+12+8+8+81+8+8+30+21+22+20+8+2+14+35</f>
        <v>300</v>
      </c>
      <c r="G52" s="244"/>
      <c r="H52" s="245">
        <f>F52*G52</f>
        <v>0</v>
      </c>
      <c r="I52" s="223"/>
      <c r="J52" s="236"/>
      <c r="K52" s="36"/>
      <c r="M52" s="220"/>
      <c r="N52" s="148"/>
    </row>
    <row r="53" spans="2:14" s="9" customFormat="1" ht="50.5" x14ac:dyDescent="0.25">
      <c r="B53" s="10"/>
      <c r="C53" s="222" t="s">
        <v>97</v>
      </c>
      <c r="D53" s="234" t="s">
        <v>98</v>
      </c>
      <c r="E53" s="246" t="s">
        <v>12</v>
      </c>
      <c r="F53" s="199">
        <f>8+30+40+40+80+7+3+4+4</f>
        <v>216</v>
      </c>
      <c r="G53" s="244"/>
      <c r="H53" s="245">
        <f>F53*G53</f>
        <v>0</v>
      </c>
      <c r="I53" s="223"/>
      <c r="J53" s="236"/>
      <c r="K53" s="36"/>
      <c r="L53" s="64"/>
      <c r="M53" s="220"/>
      <c r="N53" s="148"/>
    </row>
    <row r="54" spans="2:14" s="9" customFormat="1" ht="38" x14ac:dyDescent="0.25">
      <c r="B54" s="10"/>
      <c r="C54" s="222" t="s">
        <v>99</v>
      </c>
      <c r="D54" s="234" t="s">
        <v>100</v>
      </c>
      <c r="E54" s="243" t="s">
        <v>12</v>
      </c>
      <c r="F54" s="199">
        <f>450+220</f>
        <v>670</v>
      </c>
      <c r="G54" s="244"/>
      <c r="H54" s="245">
        <f>F54*G54</f>
        <v>0</v>
      </c>
      <c r="I54" s="223"/>
      <c r="J54" s="236"/>
      <c r="K54" s="36"/>
      <c r="L54" s="64"/>
      <c r="M54" s="220"/>
      <c r="N54" s="148"/>
    </row>
    <row r="55" spans="2:14" s="9" customFormat="1" ht="13.5" thickBot="1" x14ac:dyDescent="0.3">
      <c r="B55" s="10"/>
      <c r="C55" s="211" t="s">
        <v>101</v>
      </c>
      <c r="D55" s="308" t="s">
        <v>102</v>
      </c>
      <c r="E55" s="309"/>
      <c r="F55" s="309"/>
      <c r="G55" s="309"/>
      <c r="H55" s="310"/>
      <c r="I55" s="22">
        <f>SUM(H56:H62)</f>
        <v>0</v>
      </c>
      <c r="J55" s="23" t="e">
        <f>I55/$I$136</f>
        <v>#DIV/0!</v>
      </c>
      <c r="K55" s="36"/>
      <c r="M55" s="218"/>
      <c r="N55" s="133"/>
    </row>
    <row r="56" spans="2:14" s="9" customFormat="1" ht="13" x14ac:dyDescent="0.25">
      <c r="B56" s="10"/>
      <c r="C56" s="222" t="s">
        <v>103</v>
      </c>
      <c r="D56" s="234" t="s">
        <v>104</v>
      </c>
      <c r="E56" s="243" t="s">
        <v>12</v>
      </c>
      <c r="F56" s="199">
        <v>0.2</v>
      </c>
      <c r="G56" s="244"/>
      <c r="H56" s="245">
        <f>F56*G56</f>
        <v>0</v>
      </c>
      <c r="I56" s="223"/>
      <c r="J56" s="236"/>
      <c r="K56" s="36"/>
      <c r="L56" s="64"/>
      <c r="M56" s="220"/>
      <c r="N56" s="148"/>
    </row>
    <row r="57" spans="2:14" s="9" customFormat="1" ht="25.5" x14ac:dyDescent="0.25">
      <c r="B57" s="10"/>
      <c r="C57" s="222" t="s">
        <v>105</v>
      </c>
      <c r="D57" s="234" t="s">
        <v>106</v>
      </c>
      <c r="E57" s="243" t="s">
        <v>12</v>
      </c>
      <c r="F57" s="199">
        <f>8+14</f>
        <v>22</v>
      </c>
      <c r="G57" s="244"/>
      <c r="H57" s="245">
        <f>F57*G57</f>
        <v>0</v>
      </c>
      <c r="I57" s="223"/>
      <c r="J57" s="236"/>
      <c r="K57" s="36"/>
      <c r="L57" s="64"/>
      <c r="M57" s="220"/>
      <c r="N57" s="148"/>
    </row>
    <row r="58" spans="2:14" s="9" customFormat="1" ht="25.5" x14ac:dyDescent="0.25">
      <c r="B58" s="10"/>
      <c r="C58" s="222" t="s">
        <v>107</v>
      </c>
      <c r="D58" s="234" t="s">
        <v>108</v>
      </c>
      <c r="E58" s="243" t="s">
        <v>24</v>
      </c>
      <c r="F58" s="199">
        <v>102</v>
      </c>
      <c r="G58" s="244"/>
      <c r="H58" s="245">
        <f t="shared" ref="H58:H62" si="15">F58*G58</f>
        <v>0</v>
      </c>
      <c r="I58" s="223"/>
      <c r="J58" s="236"/>
      <c r="K58" s="36"/>
      <c r="L58" s="64"/>
      <c r="M58" s="220"/>
      <c r="N58" s="148"/>
    </row>
    <row r="59" spans="2:14" s="9" customFormat="1" ht="25.5" x14ac:dyDescent="0.25">
      <c r="B59" s="10"/>
      <c r="C59" s="247" t="s">
        <v>109</v>
      </c>
      <c r="D59" s="234" t="s">
        <v>110</v>
      </c>
      <c r="E59" s="248" t="s">
        <v>12</v>
      </c>
      <c r="F59" s="199">
        <v>5</v>
      </c>
      <c r="G59" s="249"/>
      <c r="H59" s="250">
        <f t="shared" si="15"/>
        <v>0</v>
      </c>
      <c r="I59" s="251"/>
      <c r="J59" s="236"/>
      <c r="K59" s="36"/>
      <c r="L59" s="64"/>
      <c r="M59" s="220"/>
      <c r="N59" s="148"/>
    </row>
    <row r="60" spans="2:14" s="9" customFormat="1" ht="25" x14ac:dyDescent="0.25">
      <c r="B60" s="10"/>
      <c r="C60" s="247" t="s">
        <v>111</v>
      </c>
      <c r="D60" s="234" t="s">
        <v>112</v>
      </c>
      <c r="E60" s="248" t="s">
        <v>12</v>
      </c>
      <c r="F60" s="199">
        <v>15</v>
      </c>
      <c r="G60" s="249"/>
      <c r="H60" s="250">
        <f t="shared" si="15"/>
        <v>0</v>
      </c>
      <c r="I60" s="251"/>
      <c r="J60" s="236"/>
      <c r="K60" s="36"/>
      <c r="L60" s="64"/>
      <c r="M60" s="220"/>
      <c r="N60" s="148"/>
    </row>
    <row r="61" spans="2:14" s="9" customFormat="1" x14ac:dyDescent="0.25">
      <c r="B61" s="10"/>
      <c r="C61" s="222" t="s">
        <v>113</v>
      </c>
      <c r="D61" s="234" t="s">
        <v>114</v>
      </c>
      <c r="E61" s="243" t="s">
        <v>15</v>
      </c>
      <c r="F61" s="199">
        <f>13+16+23</f>
        <v>52</v>
      </c>
      <c r="G61" s="244"/>
      <c r="H61" s="245">
        <f t="shared" si="15"/>
        <v>0</v>
      </c>
      <c r="I61" s="223"/>
      <c r="J61" s="236"/>
      <c r="K61" s="36"/>
      <c r="L61" s="64"/>
      <c r="M61" s="220"/>
      <c r="N61" s="148"/>
    </row>
    <row r="62" spans="2:14" s="9" customFormat="1" x14ac:dyDescent="0.25">
      <c r="B62" s="10"/>
      <c r="C62" s="222" t="s">
        <v>115</v>
      </c>
      <c r="D62" s="234" t="s">
        <v>116</v>
      </c>
      <c r="E62" s="243" t="s">
        <v>15</v>
      </c>
      <c r="F62" s="199">
        <v>3</v>
      </c>
      <c r="G62" s="244"/>
      <c r="H62" s="245">
        <f t="shared" si="15"/>
        <v>0</v>
      </c>
      <c r="I62" s="223"/>
      <c r="J62" s="236"/>
      <c r="K62" s="36"/>
      <c r="L62" s="64"/>
      <c r="M62" s="220"/>
      <c r="N62" s="148"/>
    </row>
    <row r="63" spans="2:14" s="9" customFormat="1" ht="13.5" thickBot="1" x14ac:dyDescent="0.3">
      <c r="B63" s="10"/>
      <c r="C63" s="211" t="s">
        <v>117</v>
      </c>
      <c r="D63" s="308" t="s">
        <v>118</v>
      </c>
      <c r="E63" s="309"/>
      <c r="F63" s="309"/>
      <c r="G63" s="309"/>
      <c r="H63" s="310"/>
      <c r="I63" s="22">
        <f>SUM(H64:H79)</f>
        <v>0</v>
      </c>
      <c r="J63" s="23" t="e">
        <f>I63/$I$136</f>
        <v>#DIV/0!</v>
      </c>
      <c r="K63" s="36"/>
      <c r="M63" s="218"/>
      <c r="N63" s="133"/>
    </row>
    <row r="64" spans="2:14" s="9" customFormat="1" ht="13" x14ac:dyDescent="0.25">
      <c r="B64" s="10"/>
      <c r="C64" s="193"/>
      <c r="D64" s="331" t="s">
        <v>119</v>
      </c>
      <c r="E64" s="332"/>
      <c r="F64" s="332"/>
      <c r="G64" s="332"/>
      <c r="H64" s="332"/>
      <c r="I64" s="332"/>
      <c r="J64" s="333"/>
      <c r="K64" s="36"/>
      <c r="M64" s="218"/>
    </row>
    <row r="65" spans="2:14" s="9" customFormat="1" ht="25.5" x14ac:dyDescent="0.25">
      <c r="B65" s="10"/>
      <c r="C65" s="222" t="s">
        <v>120</v>
      </c>
      <c r="D65" s="234" t="s">
        <v>121</v>
      </c>
      <c r="E65" s="243" t="s">
        <v>24</v>
      </c>
      <c r="F65" s="199">
        <f>1+1+1+1+1+2+1+1+1+1+1</f>
        <v>12</v>
      </c>
      <c r="G65" s="244"/>
      <c r="H65" s="245">
        <f t="shared" ref="H65" si="16">F65*G65</f>
        <v>0</v>
      </c>
      <c r="I65" s="223"/>
      <c r="J65" s="236"/>
      <c r="K65" s="36"/>
      <c r="L65" s="64"/>
      <c r="M65" s="220"/>
      <c r="N65" s="148"/>
    </row>
    <row r="66" spans="2:14" s="9" customFormat="1" ht="63" x14ac:dyDescent="0.25">
      <c r="B66" s="10"/>
      <c r="C66" s="222" t="s">
        <v>122</v>
      </c>
      <c r="D66" s="234" t="s">
        <v>123</v>
      </c>
      <c r="E66" s="243" t="s">
        <v>24</v>
      </c>
      <c r="F66" s="237">
        <v>1</v>
      </c>
      <c r="G66" s="252"/>
      <c r="H66" s="245">
        <f>F66*G66</f>
        <v>0</v>
      </c>
      <c r="I66" s="223"/>
      <c r="J66" s="236"/>
      <c r="K66" s="36"/>
      <c r="L66" s="64"/>
      <c r="M66" s="220"/>
      <c r="N66" s="148"/>
    </row>
    <row r="67" spans="2:14" s="9" customFormat="1" ht="50.5" x14ac:dyDescent="0.25">
      <c r="B67" s="10"/>
      <c r="C67" s="222" t="s">
        <v>124</v>
      </c>
      <c r="D67" s="234" t="s">
        <v>125</v>
      </c>
      <c r="E67" s="243" t="s">
        <v>24</v>
      </c>
      <c r="F67" s="237">
        <v>1</v>
      </c>
      <c r="G67" s="252"/>
      <c r="H67" s="245">
        <f>F67*G67</f>
        <v>0</v>
      </c>
      <c r="I67" s="223"/>
      <c r="J67" s="236"/>
      <c r="K67" s="36"/>
      <c r="L67" s="64"/>
      <c r="M67" s="220"/>
      <c r="N67" s="148"/>
    </row>
    <row r="68" spans="2:14" s="9" customFormat="1" ht="50.5" x14ac:dyDescent="0.25">
      <c r="B68" s="10"/>
      <c r="C68" s="222" t="s">
        <v>126</v>
      </c>
      <c r="D68" s="234" t="s">
        <v>127</v>
      </c>
      <c r="E68" s="243" t="s">
        <v>24</v>
      </c>
      <c r="F68" s="237">
        <v>1</v>
      </c>
      <c r="G68" s="252"/>
      <c r="H68" s="245">
        <f>F68*G68</f>
        <v>0</v>
      </c>
      <c r="I68" s="223"/>
      <c r="J68" s="236"/>
      <c r="K68" s="36"/>
      <c r="L68" s="64"/>
      <c r="M68" s="220"/>
      <c r="N68" s="148"/>
    </row>
    <row r="69" spans="2:14" s="9" customFormat="1" ht="63" x14ac:dyDescent="0.25">
      <c r="B69" s="10"/>
      <c r="C69" s="222" t="s">
        <v>128</v>
      </c>
      <c r="D69" s="234" t="s">
        <v>129</v>
      </c>
      <c r="E69" s="243" t="s">
        <v>24</v>
      </c>
      <c r="F69" s="237">
        <v>1</v>
      </c>
      <c r="G69" s="244"/>
      <c r="H69" s="245">
        <f>F69*G69</f>
        <v>0</v>
      </c>
      <c r="I69" s="223"/>
      <c r="J69" s="236"/>
      <c r="K69" s="36"/>
      <c r="L69" s="64"/>
      <c r="M69" s="220"/>
      <c r="N69" s="148"/>
    </row>
    <row r="70" spans="2:14" s="9" customFormat="1" ht="13" x14ac:dyDescent="0.25">
      <c r="B70" s="10"/>
      <c r="C70" s="193"/>
      <c r="D70" s="331" t="s">
        <v>130</v>
      </c>
      <c r="E70" s="332"/>
      <c r="F70" s="332"/>
      <c r="G70" s="332"/>
      <c r="H70" s="332"/>
      <c r="I70" s="332"/>
      <c r="J70" s="333"/>
      <c r="K70" s="36"/>
      <c r="M70" s="218"/>
    </row>
    <row r="71" spans="2:14" s="9" customFormat="1" ht="63" x14ac:dyDescent="0.25">
      <c r="B71" s="10"/>
      <c r="C71" s="222" t="s">
        <v>131</v>
      </c>
      <c r="D71" s="234" t="s">
        <v>132</v>
      </c>
      <c r="E71" s="243" t="s">
        <v>24</v>
      </c>
      <c r="F71" s="237">
        <v>1</v>
      </c>
      <c r="G71" s="244"/>
      <c r="H71" s="245">
        <f>F71*G71</f>
        <v>0</v>
      </c>
      <c r="I71" s="223"/>
      <c r="J71" s="236"/>
      <c r="K71" s="36"/>
      <c r="L71" s="64"/>
      <c r="M71" s="220"/>
      <c r="N71" s="148"/>
    </row>
    <row r="72" spans="2:14" s="9" customFormat="1" ht="63" x14ac:dyDescent="0.25">
      <c r="B72" s="10"/>
      <c r="C72" s="222" t="s">
        <v>133</v>
      </c>
      <c r="D72" s="234" t="s">
        <v>134</v>
      </c>
      <c r="E72" s="243" t="s">
        <v>24</v>
      </c>
      <c r="F72" s="237">
        <v>1</v>
      </c>
      <c r="G72" s="244"/>
      <c r="H72" s="245">
        <f>F72*G72</f>
        <v>0</v>
      </c>
      <c r="I72" s="223"/>
      <c r="J72" s="236"/>
      <c r="K72" s="36"/>
      <c r="L72" s="64"/>
      <c r="M72" s="220"/>
      <c r="N72" s="148"/>
    </row>
    <row r="73" spans="2:14" s="9" customFormat="1" ht="63" x14ac:dyDescent="0.25">
      <c r="B73" s="10"/>
      <c r="C73" s="222" t="s">
        <v>135</v>
      </c>
      <c r="D73" s="253" t="s">
        <v>136</v>
      </c>
      <c r="E73" s="243" t="s">
        <v>24</v>
      </c>
      <c r="F73" s="237">
        <v>1</v>
      </c>
      <c r="G73" s="244"/>
      <c r="H73" s="245">
        <f>F73*G73</f>
        <v>0</v>
      </c>
      <c r="I73" s="223"/>
      <c r="J73" s="236"/>
      <c r="K73" s="36"/>
      <c r="L73" s="64"/>
      <c r="M73" s="220"/>
      <c r="N73" s="148"/>
    </row>
    <row r="74" spans="2:14" s="9" customFormat="1" ht="50.5" x14ac:dyDescent="0.25">
      <c r="B74" s="10"/>
      <c r="C74" s="222" t="s">
        <v>137</v>
      </c>
      <c r="D74" s="253" t="s">
        <v>138</v>
      </c>
      <c r="E74" s="243" t="s">
        <v>24</v>
      </c>
      <c r="F74" s="237">
        <v>4</v>
      </c>
      <c r="G74" s="244"/>
      <c r="H74" s="245">
        <f t="shared" ref="H74:H79" si="17">F74*G74</f>
        <v>0</v>
      </c>
      <c r="I74" s="223"/>
      <c r="J74" s="236"/>
      <c r="K74" s="36"/>
      <c r="L74" s="64"/>
      <c r="M74" s="220"/>
      <c r="N74" s="148"/>
    </row>
    <row r="75" spans="2:14" s="9" customFormat="1" ht="63" x14ac:dyDescent="0.25">
      <c r="B75" s="10"/>
      <c r="C75" s="222" t="s">
        <v>139</v>
      </c>
      <c r="D75" s="253" t="s">
        <v>140</v>
      </c>
      <c r="E75" s="243" t="s">
        <v>24</v>
      </c>
      <c r="F75" s="237">
        <v>4</v>
      </c>
      <c r="G75" s="244"/>
      <c r="H75" s="245">
        <f t="shared" si="17"/>
        <v>0</v>
      </c>
      <c r="I75" s="223"/>
      <c r="J75" s="236"/>
      <c r="K75" s="36"/>
      <c r="L75" s="64"/>
      <c r="M75" s="220"/>
      <c r="N75" s="148"/>
    </row>
    <row r="76" spans="2:14" s="9" customFormat="1" ht="25" x14ac:dyDescent="0.25">
      <c r="B76" s="10"/>
      <c r="C76" s="222" t="s">
        <v>141</v>
      </c>
      <c r="D76" s="234" t="s">
        <v>142</v>
      </c>
      <c r="E76" s="243" t="s">
        <v>15</v>
      </c>
      <c r="F76" s="237">
        <f>288+125+160</f>
        <v>573</v>
      </c>
      <c r="G76" s="244"/>
      <c r="H76" s="245">
        <f t="shared" si="17"/>
        <v>0</v>
      </c>
      <c r="I76" s="223"/>
      <c r="J76" s="236"/>
      <c r="K76" s="36"/>
      <c r="L76" s="64"/>
      <c r="M76" s="220"/>
      <c r="N76" s="148"/>
    </row>
    <row r="77" spans="2:14" s="9" customFormat="1" ht="25" x14ac:dyDescent="0.25">
      <c r="B77" s="10"/>
      <c r="C77" s="222" t="s">
        <v>143</v>
      </c>
      <c r="D77" s="234" t="s">
        <v>144</v>
      </c>
      <c r="E77" s="224" t="s">
        <v>24</v>
      </c>
      <c r="F77" s="237">
        <v>1</v>
      </c>
      <c r="G77" s="244"/>
      <c r="H77" s="245">
        <f t="shared" si="17"/>
        <v>0</v>
      </c>
      <c r="I77" s="223"/>
      <c r="J77" s="236"/>
      <c r="K77" s="36"/>
      <c r="L77" s="64"/>
      <c r="M77" s="220"/>
      <c r="N77" s="148"/>
    </row>
    <row r="78" spans="2:14" s="9" customFormat="1" ht="25" x14ac:dyDescent="0.25">
      <c r="B78" s="10"/>
      <c r="C78" s="222" t="s">
        <v>145</v>
      </c>
      <c r="D78" s="234" t="s">
        <v>146</v>
      </c>
      <c r="E78" s="224" t="s">
        <v>24</v>
      </c>
      <c r="F78" s="237">
        <v>2</v>
      </c>
      <c r="G78" s="244"/>
      <c r="H78" s="245">
        <f t="shared" si="17"/>
        <v>0</v>
      </c>
      <c r="I78" s="223"/>
      <c r="J78" s="236"/>
      <c r="K78" s="36"/>
      <c r="L78" s="64"/>
      <c r="M78" s="220"/>
      <c r="N78" s="148"/>
    </row>
    <row r="79" spans="2:14" s="9" customFormat="1" ht="75" x14ac:dyDescent="0.25">
      <c r="B79" s="10"/>
      <c r="C79" s="222" t="s">
        <v>147</v>
      </c>
      <c r="D79" s="239" t="s">
        <v>148</v>
      </c>
      <c r="E79" s="225" t="s">
        <v>12</v>
      </c>
      <c r="F79" s="254">
        <v>9.6300000000000008</v>
      </c>
      <c r="G79" s="244"/>
      <c r="H79" s="245">
        <f t="shared" si="17"/>
        <v>0</v>
      </c>
      <c r="I79" s="228"/>
      <c r="J79" s="226"/>
      <c r="K79" s="36"/>
      <c r="M79" s="220"/>
      <c r="N79" s="148"/>
    </row>
    <row r="80" spans="2:14" s="9" customFormat="1" ht="13.5" thickBot="1" x14ac:dyDescent="0.3">
      <c r="B80" s="10"/>
      <c r="C80" s="211" t="s">
        <v>149</v>
      </c>
      <c r="D80" s="308" t="s">
        <v>150</v>
      </c>
      <c r="E80" s="325"/>
      <c r="F80" s="325"/>
      <c r="G80" s="325"/>
      <c r="H80" s="326"/>
      <c r="I80" s="22">
        <f>SUM(H82:H95)</f>
        <v>0</v>
      </c>
      <c r="J80" s="23" t="e">
        <f>I80/$I$136</f>
        <v>#DIV/0!</v>
      </c>
      <c r="K80" s="36"/>
      <c r="M80" s="218"/>
      <c r="N80" s="133"/>
    </row>
    <row r="81" spans="2:14" s="9" customFormat="1" ht="13" x14ac:dyDescent="0.25">
      <c r="B81" s="10"/>
      <c r="C81" s="193"/>
      <c r="D81" s="331" t="s">
        <v>151</v>
      </c>
      <c r="E81" s="332"/>
      <c r="F81" s="332"/>
      <c r="G81" s="332"/>
      <c r="H81" s="332"/>
      <c r="I81" s="332"/>
      <c r="J81" s="333"/>
      <c r="K81" s="36"/>
      <c r="M81" s="218"/>
    </row>
    <row r="82" spans="2:14" s="9" customFormat="1" x14ac:dyDescent="0.25">
      <c r="B82" s="10"/>
      <c r="C82" s="222" t="s">
        <v>152</v>
      </c>
      <c r="D82" s="239" t="s">
        <v>153</v>
      </c>
      <c r="E82" s="225" t="s">
        <v>12</v>
      </c>
      <c r="F82" s="254">
        <v>5</v>
      </c>
      <c r="G82" s="255"/>
      <c r="H82" s="245">
        <f>F82*G82</f>
        <v>0</v>
      </c>
      <c r="I82" s="228"/>
      <c r="J82" s="226"/>
      <c r="K82" s="36"/>
      <c r="L82" s="64"/>
      <c r="M82" s="220"/>
      <c r="N82" s="148"/>
    </row>
    <row r="83" spans="2:14" s="9" customFormat="1" x14ac:dyDescent="0.25">
      <c r="B83" s="10"/>
      <c r="C83" s="222" t="s">
        <v>154</v>
      </c>
      <c r="D83" s="239" t="s">
        <v>155</v>
      </c>
      <c r="E83" s="225" t="s">
        <v>12</v>
      </c>
      <c r="F83" s="254">
        <v>15</v>
      </c>
      <c r="G83" s="255"/>
      <c r="H83" s="245">
        <f>F83*G83</f>
        <v>0</v>
      </c>
      <c r="I83" s="228"/>
      <c r="J83" s="226"/>
      <c r="K83" s="36"/>
      <c r="L83" s="64"/>
      <c r="M83" s="220"/>
      <c r="N83" s="148"/>
    </row>
    <row r="84" spans="2:14" s="9" customFormat="1" ht="13" x14ac:dyDescent="0.25">
      <c r="B84" s="10"/>
      <c r="C84" s="193"/>
      <c r="D84" s="331" t="s">
        <v>156</v>
      </c>
      <c r="E84" s="332"/>
      <c r="F84" s="332"/>
      <c r="G84" s="332"/>
      <c r="H84" s="332"/>
      <c r="I84" s="332"/>
      <c r="J84" s="333"/>
      <c r="K84" s="36"/>
      <c r="M84" s="218"/>
    </row>
    <row r="85" spans="2:14" s="9" customFormat="1" x14ac:dyDescent="0.25">
      <c r="B85" s="10"/>
      <c r="C85" s="222" t="s">
        <v>157</v>
      </c>
      <c r="D85" s="208" t="s">
        <v>158</v>
      </c>
      <c r="E85" s="225" t="s">
        <v>24</v>
      </c>
      <c r="F85" s="254">
        <v>1</v>
      </c>
      <c r="G85" s="255"/>
      <c r="H85" s="245">
        <f t="shared" ref="H85:H95" si="18">F85*G85</f>
        <v>0</v>
      </c>
      <c r="I85" s="228"/>
      <c r="J85" s="226"/>
      <c r="K85" s="36"/>
      <c r="L85" s="64"/>
      <c r="M85" s="220"/>
      <c r="N85" s="148"/>
    </row>
    <row r="86" spans="2:14" s="9" customFormat="1" x14ac:dyDescent="0.25">
      <c r="B86" s="10"/>
      <c r="C86" s="222" t="s">
        <v>159</v>
      </c>
      <c r="D86" s="144" t="s">
        <v>160</v>
      </c>
      <c r="E86" s="256" t="s">
        <v>24</v>
      </c>
      <c r="F86" s="257">
        <v>4</v>
      </c>
      <c r="G86" s="223"/>
      <c r="H86" s="146">
        <f t="shared" si="18"/>
        <v>0</v>
      </c>
      <c r="I86" s="223"/>
      <c r="J86" s="258"/>
      <c r="K86" s="36"/>
      <c r="M86" s="220"/>
    </row>
    <row r="87" spans="2:14" s="9" customFormat="1" ht="13" x14ac:dyDescent="0.25">
      <c r="B87" s="10"/>
      <c r="C87" s="193"/>
      <c r="D87" s="331" t="s">
        <v>161</v>
      </c>
      <c r="E87" s="332"/>
      <c r="F87" s="332"/>
      <c r="G87" s="332"/>
      <c r="H87" s="332"/>
      <c r="I87" s="332"/>
      <c r="J87" s="333"/>
      <c r="K87" s="36"/>
      <c r="M87" s="218"/>
    </row>
    <row r="88" spans="2:14" s="9" customFormat="1" ht="25" x14ac:dyDescent="0.25">
      <c r="B88" s="10"/>
      <c r="C88" s="222" t="s">
        <v>162</v>
      </c>
      <c r="D88" s="239" t="s">
        <v>163</v>
      </c>
      <c r="E88" s="225" t="s">
        <v>24</v>
      </c>
      <c r="F88" s="254">
        <v>1</v>
      </c>
      <c r="G88" s="255"/>
      <c r="H88" s="245">
        <f t="shared" ref="H88:H93" si="19">F88*G88</f>
        <v>0</v>
      </c>
      <c r="I88" s="228"/>
      <c r="J88" s="226"/>
      <c r="K88" s="36"/>
      <c r="L88" s="64"/>
      <c r="M88" s="220"/>
      <c r="N88" s="148"/>
    </row>
    <row r="89" spans="2:14" s="9" customFormat="1" ht="25" x14ac:dyDescent="0.25">
      <c r="B89" s="10"/>
      <c r="C89" s="222" t="s">
        <v>164</v>
      </c>
      <c r="D89" s="239" t="s">
        <v>165</v>
      </c>
      <c r="E89" s="225" t="s">
        <v>24</v>
      </c>
      <c r="F89" s="254">
        <v>1</v>
      </c>
      <c r="G89" s="255"/>
      <c r="H89" s="245">
        <f t="shared" si="19"/>
        <v>0</v>
      </c>
      <c r="I89" s="228"/>
      <c r="J89" s="226"/>
      <c r="K89" s="36"/>
      <c r="L89" s="64"/>
      <c r="M89" s="220"/>
      <c r="N89" s="148"/>
    </row>
    <row r="90" spans="2:14" s="9" customFormat="1" ht="13" x14ac:dyDescent="0.25">
      <c r="B90" s="10"/>
      <c r="C90" s="193"/>
      <c r="D90" s="331" t="s">
        <v>166</v>
      </c>
      <c r="E90" s="332"/>
      <c r="F90" s="332"/>
      <c r="G90" s="332"/>
      <c r="H90" s="332"/>
      <c r="I90" s="332"/>
      <c r="J90" s="333"/>
      <c r="K90" s="36"/>
      <c r="M90" s="218"/>
    </row>
    <row r="91" spans="2:14" s="9" customFormat="1" x14ac:dyDescent="0.25">
      <c r="B91" s="10"/>
      <c r="C91" s="222" t="s">
        <v>167</v>
      </c>
      <c r="D91" s="239" t="s">
        <v>168</v>
      </c>
      <c r="E91" s="225" t="s">
        <v>24</v>
      </c>
      <c r="F91" s="254">
        <v>1</v>
      </c>
      <c r="G91" s="255"/>
      <c r="H91" s="245">
        <f t="shared" si="19"/>
        <v>0</v>
      </c>
      <c r="I91" s="228"/>
      <c r="J91" s="226"/>
      <c r="K91" s="36"/>
      <c r="L91" s="64"/>
      <c r="M91" s="220"/>
      <c r="N91" s="148"/>
    </row>
    <row r="92" spans="2:14" s="9" customFormat="1" x14ac:dyDescent="0.25">
      <c r="B92" s="10"/>
      <c r="C92" s="222" t="s">
        <v>169</v>
      </c>
      <c r="D92" s="239" t="s">
        <v>170</v>
      </c>
      <c r="E92" s="225" t="s">
        <v>24</v>
      </c>
      <c r="F92" s="254">
        <v>1</v>
      </c>
      <c r="G92" s="255"/>
      <c r="H92" s="245">
        <f t="shared" si="19"/>
        <v>0</v>
      </c>
      <c r="I92" s="228"/>
      <c r="J92" s="226"/>
      <c r="K92" s="36"/>
      <c r="L92" s="64"/>
      <c r="M92" s="220"/>
      <c r="N92" s="148"/>
    </row>
    <row r="93" spans="2:14" s="9" customFormat="1" x14ac:dyDescent="0.25">
      <c r="B93" s="10"/>
      <c r="C93" s="222" t="s">
        <v>171</v>
      </c>
      <c r="D93" s="239" t="s">
        <v>172</v>
      </c>
      <c r="E93" s="225" t="s">
        <v>24</v>
      </c>
      <c r="F93" s="254">
        <v>1</v>
      </c>
      <c r="G93" s="255"/>
      <c r="H93" s="245">
        <f t="shared" si="19"/>
        <v>0</v>
      </c>
      <c r="I93" s="228"/>
      <c r="J93" s="226"/>
      <c r="K93" s="36"/>
      <c r="L93" s="64"/>
      <c r="M93" s="220"/>
      <c r="N93" s="148"/>
    </row>
    <row r="94" spans="2:14" s="9" customFormat="1" ht="25" x14ac:dyDescent="0.25">
      <c r="B94" s="10"/>
      <c r="C94" s="222" t="s">
        <v>173</v>
      </c>
      <c r="D94" s="239" t="s">
        <v>174</v>
      </c>
      <c r="E94" s="225" t="s">
        <v>24</v>
      </c>
      <c r="F94" s="254">
        <v>1</v>
      </c>
      <c r="G94" s="255"/>
      <c r="H94" s="245">
        <f t="shared" si="18"/>
        <v>0</v>
      </c>
      <c r="I94" s="228"/>
      <c r="J94" s="226"/>
      <c r="K94" s="36"/>
      <c r="L94" s="64"/>
      <c r="M94" s="220"/>
      <c r="N94" s="148"/>
    </row>
    <row r="95" spans="2:14" s="9" customFormat="1" x14ac:dyDescent="0.25">
      <c r="B95" s="10"/>
      <c r="C95" s="222" t="s">
        <v>175</v>
      </c>
      <c r="D95" s="239" t="s">
        <v>176</v>
      </c>
      <c r="E95" s="225" t="s">
        <v>12</v>
      </c>
      <c r="F95" s="254">
        <v>4</v>
      </c>
      <c r="G95" s="255"/>
      <c r="H95" s="245">
        <f t="shared" si="18"/>
        <v>0</v>
      </c>
      <c r="I95" s="228"/>
      <c r="J95" s="226"/>
      <c r="K95" s="36"/>
      <c r="L95" s="64"/>
      <c r="M95" s="220"/>
      <c r="N95" s="148"/>
    </row>
    <row r="96" spans="2:14" s="9" customFormat="1" ht="13.5" thickBot="1" x14ac:dyDescent="0.3">
      <c r="B96" s="10"/>
      <c r="C96" s="212">
        <v>9</v>
      </c>
      <c r="D96" s="194" t="s">
        <v>177</v>
      </c>
      <c r="E96" s="195"/>
      <c r="F96" s="196"/>
      <c r="G96" s="195"/>
      <c r="H96" s="197"/>
      <c r="I96" s="22">
        <f>SUM(H97)</f>
        <v>0</v>
      </c>
      <c r="J96" s="23" t="e">
        <f>I96/$I$136</f>
        <v>#DIV/0!</v>
      </c>
      <c r="K96" s="36"/>
      <c r="M96" s="218"/>
    </row>
    <row r="97" spans="2:14" s="9" customFormat="1" ht="25.5" thickBot="1" x14ac:dyDescent="0.3">
      <c r="B97" s="10"/>
      <c r="C97" s="247" t="s">
        <v>178</v>
      </c>
      <c r="D97" s="234" t="s">
        <v>179</v>
      </c>
      <c r="E97" s="259" t="s">
        <v>12</v>
      </c>
      <c r="F97" s="260">
        <f>1.6*0.5</f>
        <v>0.8</v>
      </c>
      <c r="G97" s="251"/>
      <c r="H97" s="146">
        <f>F97*G97</f>
        <v>0</v>
      </c>
      <c r="I97" s="251"/>
      <c r="J97" s="236"/>
      <c r="K97" s="36"/>
      <c r="L97" s="148"/>
      <c r="M97" s="220"/>
      <c r="N97" s="148"/>
    </row>
    <row r="98" spans="2:14" s="9" customFormat="1" ht="13.5" thickBot="1" x14ac:dyDescent="0.3">
      <c r="B98" s="10"/>
      <c r="C98" s="211" t="s">
        <v>180</v>
      </c>
      <c r="D98" s="308" t="s">
        <v>181</v>
      </c>
      <c r="E98" s="325"/>
      <c r="F98" s="325"/>
      <c r="G98" s="325"/>
      <c r="H98" s="326"/>
      <c r="I98" s="22">
        <f>SUM(H99:H113)</f>
        <v>0</v>
      </c>
      <c r="J98" s="23" t="e">
        <f>I98/$I$136</f>
        <v>#DIV/0!</v>
      </c>
      <c r="K98" s="36"/>
      <c r="M98" s="218"/>
      <c r="N98" s="133"/>
    </row>
    <row r="99" spans="2:14" s="9" customFormat="1" x14ac:dyDescent="0.25">
      <c r="B99" s="10"/>
      <c r="C99" s="247" t="s">
        <v>182</v>
      </c>
      <c r="D99" s="144" t="s">
        <v>183</v>
      </c>
      <c r="E99" s="31" t="s">
        <v>12</v>
      </c>
      <c r="F99" s="192">
        <f>60+320+18+46+80+4+30</f>
        <v>558</v>
      </c>
      <c r="G99" s="145"/>
      <c r="H99" s="146">
        <f t="shared" ref="H99:H105" si="20">F99*G99</f>
        <v>0</v>
      </c>
      <c r="I99" s="145"/>
      <c r="J99" s="147"/>
      <c r="K99" s="36"/>
      <c r="L99" s="148"/>
      <c r="M99" s="220"/>
      <c r="N99" s="148"/>
    </row>
    <row r="100" spans="2:14" s="9" customFormat="1" ht="25" x14ac:dyDescent="0.25">
      <c r="B100" s="10"/>
      <c r="C100" s="247" t="s">
        <v>184</v>
      </c>
      <c r="D100" s="234" t="s">
        <v>185</v>
      </c>
      <c r="E100" s="259" t="s">
        <v>15</v>
      </c>
      <c r="F100" s="260">
        <v>100</v>
      </c>
      <c r="G100" s="251"/>
      <c r="H100" s="146">
        <f t="shared" si="20"/>
        <v>0</v>
      </c>
      <c r="I100" s="251"/>
      <c r="J100" s="236"/>
      <c r="K100" s="36"/>
      <c r="L100" s="148"/>
      <c r="M100" s="220"/>
      <c r="N100" s="148"/>
    </row>
    <row r="101" spans="2:14" s="9" customFormat="1" ht="25" x14ac:dyDescent="0.25">
      <c r="B101" s="10"/>
      <c r="C101" s="247" t="s">
        <v>186</v>
      </c>
      <c r="D101" s="234" t="s">
        <v>187</v>
      </c>
      <c r="E101" s="259" t="s">
        <v>12</v>
      </c>
      <c r="F101" s="260">
        <f>60+320+20+30</f>
        <v>430</v>
      </c>
      <c r="G101" s="251"/>
      <c r="H101" s="146">
        <f t="shared" si="20"/>
        <v>0</v>
      </c>
      <c r="I101" s="251"/>
      <c r="J101" s="236"/>
      <c r="K101" s="36"/>
      <c r="L101" s="148"/>
      <c r="M101" s="220"/>
      <c r="N101" s="148"/>
    </row>
    <row r="102" spans="2:14" s="9" customFormat="1" ht="25" x14ac:dyDescent="0.25">
      <c r="B102" s="10"/>
      <c r="C102" s="247" t="s">
        <v>188</v>
      </c>
      <c r="D102" s="234" t="s">
        <v>189</v>
      </c>
      <c r="E102" s="259" t="s">
        <v>12</v>
      </c>
      <c r="F102" s="260">
        <f>60+320+20+30</f>
        <v>430</v>
      </c>
      <c r="G102" s="251"/>
      <c r="H102" s="146">
        <f t="shared" si="20"/>
        <v>0</v>
      </c>
      <c r="I102" s="251"/>
      <c r="J102" s="236"/>
      <c r="K102" s="36"/>
      <c r="L102" s="148"/>
      <c r="M102" s="220"/>
      <c r="N102" s="148"/>
    </row>
    <row r="103" spans="2:14" s="9" customFormat="1" ht="25" x14ac:dyDescent="0.25">
      <c r="B103" s="10"/>
      <c r="C103" s="247" t="s">
        <v>190</v>
      </c>
      <c r="D103" s="234" t="s">
        <v>191</v>
      </c>
      <c r="E103" s="259" t="s">
        <v>12</v>
      </c>
      <c r="F103" s="260">
        <f>60+320+18+80+4+20+30</f>
        <v>532</v>
      </c>
      <c r="G103" s="251"/>
      <c r="H103" s="146">
        <f>F103*G103</f>
        <v>0</v>
      </c>
      <c r="I103" s="251"/>
      <c r="J103" s="236"/>
      <c r="K103" s="36"/>
      <c r="L103" s="148"/>
      <c r="M103" s="220"/>
      <c r="N103" s="148"/>
    </row>
    <row r="104" spans="2:14" s="9" customFormat="1" ht="25" x14ac:dyDescent="0.25">
      <c r="B104" s="10"/>
      <c r="C104" s="247" t="s">
        <v>192</v>
      </c>
      <c r="D104" s="234" t="s">
        <v>193</v>
      </c>
      <c r="E104" s="259" t="s">
        <v>12</v>
      </c>
      <c r="F104" s="260">
        <f>34+112+18+80+4+36+26</f>
        <v>310</v>
      </c>
      <c r="G104" s="251"/>
      <c r="H104" s="146">
        <f t="shared" si="20"/>
        <v>0</v>
      </c>
      <c r="I104" s="251"/>
      <c r="J104" s="236"/>
      <c r="K104" s="36"/>
      <c r="L104" s="148"/>
      <c r="M104" s="220"/>
      <c r="N104" s="148"/>
    </row>
    <row r="105" spans="2:14" s="9" customFormat="1" ht="62.5" x14ac:dyDescent="0.25">
      <c r="B105" s="10"/>
      <c r="C105" s="247" t="s">
        <v>194</v>
      </c>
      <c r="D105" s="234" t="s">
        <v>195</v>
      </c>
      <c r="E105" s="259" t="s">
        <v>12</v>
      </c>
      <c r="F105" s="260">
        <v>20</v>
      </c>
      <c r="G105" s="251"/>
      <c r="H105" s="146">
        <f t="shared" si="20"/>
        <v>0</v>
      </c>
      <c r="I105" s="251"/>
      <c r="J105" s="236"/>
      <c r="K105" s="36"/>
      <c r="L105" s="148"/>
      <c r="M105" s="220"/>
      <c r="N105" s="148"/>
    </row>
    <row r="106" spans="2:14" s="9" customFormat="1" x14ac:dyDescent="0.25">
      <c r="B106" s="10"/>
      <c r="C106" s="247" t="s">
        <v>196</v>
      </c>
      <c r="D106" s="234" t="s">
        <v>197</v>
      </c>
      <c r="E106" s="259" t="s">
        <v>15</v>
      </c>
      <c r="F106" s="260">
        <v>15</v>
      </c>
      <c r="G106" s="251"/>
      <c r="H106" s="146">
        <f t="shared" ref="H106" si="21">F106*G106</f>
        <v>0</v>
      </c>
      <c r="I106" s="251"/>
      <c r="J106" s="236"/>
      <c r="K106" s="36"/>
      <c r="L106" s="148"/>
      <c r="M106" s="220"/>
      <c r="N106" s="148"/>
    </row>
    <row r="107" spans="2:14" s="9" customFormat="1" x14ac:dyDescent="0.25">
      <c r="B107" s="10"/>
      <c r="C107" s="247" t="s">
        <v>198</v>
      </c>
      <c r="D107" s="234" t="s">
        <v>199</v>
      </c>
      <c r="E107" s="259" t="s">
        <v>24</v>
      </c>
      <c r="F107" s="260">
        <f>12+1+1</f>
        <v>14</v>
      </c>
      <c r="G107" s="251"/>
      <c r="H107" s="146">
        <f t="shared" ref="H107" si="22">F107*G107</f>
        <v>0</v>
      </c>
      <c r="I107" s="251"/>
      <c r="J107" s="236"/>
      <c r="K107" s="36"/>
      <c r="L107" s="148"/>
      <c r="M107" s="220"/>
      <c r="N107" s="148"/>
    </row>
    <row r="108" spans="2:14" s="9" customFormat="1" x14ac:dyDescent="0.25">
      <c r="B108" s="10"/>
      <c r="C108" s="247" t="s">
        <v>200</v>
      </c>
      <c r="D108" s="261" t="s">
        <v>201</v>
      </c>
      <c r="E108" s="262" t="s">
        <v>27</v>
      </c>
      <c r="F108" s="263">
        <v>1</v>
      </c>
      <c r="G108" s="251"/>
      <c r="H108" s="146">
        <f t="shared" ref="H108:H111" si="23">F108*G108</f>
        <v>0</v>
      </c>
      <c r="I108" s="28"/>
      <c r="J108" s="264"/>
      <c r="K108" s="36"/>
      <c r="L108" s="64"/>
      <c r="M108" s="220"/>
      <c r="N108" s="148"/>
    </row>
    <row r="109" spans="2:14" s="9" customFormat="1" ht="25" x14ac:dyDescent="0.25">
      <c r="B109" s="10"/>
      <c r="C109" s="247" t="s">
        <v>202</v>
      </c>
      <c r="D109" s="234" t="s">
        <v>203</v>
      </c>
      <c r="E109" s="259" t="s">
        <v>15</v>
      </c>
      <c r="F109" s="260">
        <v>140</v>
      </c>
      <c r="G109" s="251"/>
      <c r="H109" s="146">
        <f t="shared" si="23"/>
        <v>0</v>
      </c>
      <c r="I109" s="251"/>
      <c r="J109" s="236"/>
      <c r="K109" s="36"/>
      <c r="L109" s="148"/>
      <c r="M109" s="220"/>
      <c r="N109" s="148"/>
    </row>
    <row r="110" spans="2:14" s="9" customFormat="1" x14ac:dyDescent="0.25">
      <c r="B110" s="10"/>
      <c r="C110" s="247" t="s">
        <v>204</v>
      </c>
      <c r="D110" s="234" t="s">
        <v>205</v>
      </c>
      <c r="E110" s="259" t="s">
        <v>15</v>
      </c>
      <c r="F110" s="260">
        <v>15</v>
      </c>
      <c r="G110" s="251"/>
      <c r="H110" s="265">
        <f t="shared" si="23"/>
        <v>0</v>
      </c>
      <c r="I110" s="251"/>
      <c r="J110" s="236"/>
      <c r="K110" s="36"/>
      <c r="L110" s="64"/>
      <c r="M110" s="220"/>
      <c r="N110" s="148"/>
    </row>
    <row r="111" spans="2:14" s="9" customFormat="1" x14ac:dyDescent="0.25">
      <c r="B111" s="10"/>
      <c r="C111" s="247" t="s">
        <v>206</v>
      </c>
      <c r="D111" s="234" t="s">
        <v>207</v>
      </c>
      <c r="E111" s="259" t="s">
        <v>15</v>
      </c>
      <c r="F111" s="260">
        <v>15</v>
      </c>
      <c r="G111" s="251"/>
      <c r="H111" s="265">
        <f t="shared" si="23"/>
        <v>0</v>
      </c>
      <c r="I111" s="251"/>
      <c r="J111" s="236"/>
      <c r="K111" s="36"/>
      <c r="L111" s="64"/>
      <c r="M111" s="220"/>
      <c r="N111" s="148"/>
    </row>
    <row r="112" spans="2:14" s="9" customFormat="1" x14ac:dyDescent="0.25">
      <c r="B112" s="10"/>
      <c r="C112" s="247" t="s">
        <v>208</v>
      </c>
      <c r="D112" s="144" t="s">
        <v>209</v>
      </c>
      <c r="E112" s="31" t="s">
        <v>24</v>
      </c>
      <c r="F112" s="192">
        <v>1</v>
      </c>
      <c r="G112" s="149"/>
      <c r="H112" s="146">
        <f t="shared" ref="H112" si="24">F112*G112</f>
        <v>0</v>
      </c>
      <c r="I112" s="145"/>
      <c r="J112" s="147"/>
      <c r="K112" s="36"/>
      <c r="L112" s="148"/>
      <c r="M112" s="220"/>
      <c r="N112" s="148"/>
    </row>
    <row r="113" spans="2:14" s="9" customFormat="1" ht="13" thickBot="1" x14ac:dyDescent="0.3">
      <c r="B113" s="10"/>
      <c r="C113" s="247" t="s">
        <v>210</v>
      </c>
      <c r="D113" s="234" t="s">
        <v>211</v>
      </c>
      <c r="E113" s="259" t="s">
        <v>12</v>
      </c>
      <c r="F113" s="260">
        <f>60+320+18+46+80+4+20+30</f>
        <v>578</v>
      </c>
      <c r="G113" s="251"/>
      <c r="H113" s="146">
        <f t="shared" ref="H113" si="25">F113*G113</f>
        <v>0</v>
      </c>
      <c r="I113" s="251"/>
      <c r="J113" s="236"/>
      <c r="K113" s="36"/>
      <c r="L113" s="148"/>
      <c r="M113" s="220"/>
      <c r="N113" s="148"/>
    </row>
    <row r="114" spans="2:14" s="9" customFormat="1" ht="13.5" thickBot="1" x14ac:dyDescent="0.3">
      <c r="B114" s="10"/>
      <c r="C114" s="211" t="s">
        <v>212</v>
      </c>
      <c r="D114" s="308" t="s">
        <v>213</v>
      </c>
      <c r="E114" s="309"/>
      <c r="F114" s="309"/>
      <c r="G114" s="309"/>
      <c r="H114" s="310"/>
      <c r="I114" s="22">
        <f>SUM(H115:H116)</f>
        <v>0</v>
      </c>
      <c r="J114" s="23" t="e">
        <f>I114/$I$136</f>
        <v>#DIV/0!</v>
      </c>
      <c r="K114" s="36"/>
      <c r="M114" s="218"/>
      <c r="N114" s="133"/>
    </row>
    <row r="115" spans="2:14" s="9" customFormat="1" ht="37.5" x14ac:dyDescent="0.25">
      <c r="B115" s="10"/>
      <c r="C115" s="247" t="s">
        <v>214</v>
      </c>
      <c r="D115" s="144" t="s">
        <v>215</v>
      </c>
      <c r="E115" s="31" t="s">
        <v>24</v>
      </c>
      <c r="F115" s="192">
        <v>1</v>
      </c>
      <c r="G115" s="149"/>
      <c r="H115" s="146">
        <f t="shared" ref="H115:H116" si="26">F115*G115</f>
        <v>0</v>
      </c>
      <c r="I115" s="145"/>
      <c r="J115" s="147"/>
      <c r="K115" s="36"/>
      <c r="L115" s="148"/>
      <c r="M115" s="220"/>
      <c r="N115" s="148"/>
    </row>
    <row r="116" spans="2:14" s="9" customFormat="1" ht="25.5" thickBot="1" x14ac:dyDescent="0.3">
      <c r="B116" s="10"/>
      <c r="C116" s="247" t="s">
        <v>216</v>
      </c>
      <c r="D116" s="144" t="s">
        <v>217</v>
      </c>
      <c r="E116" s="31" t="s">
        <v>24</v>
      </c>
      <c r="F116" s="192">
        <v>1</v>
      </c>
      <c r="G116" s="149"/>
      <c r="H116" s="146">
        <f t="shared" si="26"/>
        <v>0</v>
      </c>
      <c r="I116" s="145"/>
      <c r="J116" s="147"/>
      <c r="K116" s="36"/>
      <c r="L116" s="148"/>
      <c r="M116" s="220"/>
      <c r="N116" s="148"/>
    </row>
    <row r="117" spans="2:14" s="9" customFormat="1" ht="13.5" thickBot="1" x14ac:dyDescent="0.3">
      <c r="B117" s="10"/>
      <c r="C117" s="211" t="s">
        <v>218</v>
      </c>
      <c r="D117" s="308" t="s">
        <v>219</v>
      </c>
      <c r="E117" s="309"/>
      <c r="F117" s="309"/>
      <c r="G117" s="309"/>
      <c r="H117" s="310"/>
      <c r="I117" s="22">
        <f>SUM(H118:H131)</f>
        <v>0</v>
      </c>
      <c r="J117" s="23" t="e">
        <f>I117/$I$136</f>
        <v>#DIV/0!</v>
      </c>
      <c r="K117" s="36"/>
      <c r="M117" s="218"/>
      <c r="N117" s="133"/>
    </row>
    <row r="118" spans="2:14" s="9" customFormat="1" x14ac:dyDescent="0.25">
      <c r="B118" s="10"/>
      <c r="C118" s="247" t="s">
        <v>220</v>
      </c>
      <c r="D118" s="234" t="s">
        <v>221</v>
      </c>
      <c r="E118" s="259" t="s">
        <v>24</v>
      </c>
      <c r="F118" s="260">
        <v>12</v>
      </c>
      <c r="G118" s="251"/>
      <c r="H118" s="265">
        <f>F118*G118</f>
        <v>0</v>
      </c>
      <c r="I118" s="251"/>
      <c r="J118" s="236"/>
      <c r="K118" s="36"/>
      <c r="M118" s="218"/>
      <c r="N118" s="133"/>
    </row>
    <row r="119" spans="2:14" s="9" customFormat="1" ht="25" x14ac:dyDescent="0.25">
      <c r="B119" s="10"/>
      <c r="C119" s="247" t="s">
        <v>222</v>
      </c>
      <c r="D119" s="234" t="s">
        <v>223</v>
      </c>
      <c r="E119" s="259" t="s">
        <v>24</v>
      </c>
      <c r="F119" s="260">
        <v>1</v>
      </c>
      <c r="G119" s="251"/>
      <c r="H119" s="265">
        <f>F119*G119</f>
        <v>0</v>
      </c>
      <c r="I119" s="251"/>
      <c r="J119" s="236"/>
      <c r="K119" s="36"/>
      <c r="L119" s="64"/>
      <c r="M119" s="220"/>
      <c r="N119" s="148"/>
    </row>
    <row r="120" spans="2:14" s="9" customFormat="1" ht="25" x14ac:dyDescent="0.25">
      <c r="B120" s="10"/>
      <c r="C120" s="247" t="s">
        <v>224</v>
      </c>
      <c r="D120" s="234" t="s">
        <v>225</v>
      </c>
      <c r="E120" s="259" t="s">
        <v>24</v>
      </c>
      <c r="F120" s="260">
        <v>1</v>
      </c>
      <c r="G120" s="251"/>
      <c r="H120" s="265">
        <f>F120*G120</f>
        <v>0</v>
      </c>
      <c r="I120" s="251"/>
      <c r="J120" s="236"/>
      <c r="K120" s="36"/>
      <c r="L120" s="64"/>
      <c r="M120" s="220"/>
      <c r="N120" s="148"/>
    </row>
    <row r="121" spans="2:14" s="9" customFormat="1" x14ac:dyDescent="0.25">
      <c r="B121" s="10"/>
      <c r="C121" s="247" t="s">
        <v>226</v>
      </c>
      <c r="D121" s="234" t="s">
        <v>227</v>
      </c>
      <c r="E121" s="259" t="s">
        <v>24</v>
      </c>
      <c r="F121" s="260">
        <v>11</v>
      </c>
      <c r="G121" s="251"/>
      <c r="H121" s="265">
        <f t="shared" ref="H121:H125" si="27">F121*G121</f>
        <v>0</v>
      </c>
      <c r="I121" s="251"/>
      <c r="J121" s="236"/>
      <c r="K121" s="36"/>
      <c r="M121" s="218"/>
      <c r="N121" s="133"/>
    </row>
    <row r="122" spans="2:14" s="9" customFormat="1" x14ac:dyDescent="0.25">
      <c r="B122" s="10"/>
      <c r="C122" s="247" t="s">
        <v>228</v>
      </c>
      <c r="D122" s="234" t="s">
        <v>229</v>
      </c>
      <c r="E122" s="259" t="s">
        <v>24</v>
      </c>
      <c r="F122" s="260">
        <v>11</v>
      </c>
      <c r="G122" s="251"/>
      <c r="H122" s="265">
        <f t="shared" si="27"/>
        <v>0</v>
      </c>
      <c r="I122" s="251"/>
      <c r="J122" s="236"/>
      <c r="K122" s="36"/>
      <c r="L122" s="64"/>
      <c r="M122" s="220"/>
      <c r="N122" s="148"/>
    </row>
    <row r="123" spans="2:14" s="9" customFormat="1" x14ac:dyDescent="0.25">
      <c r="B123" s="10"/>
      <c r="C123" s="247" t="s">
        <v>230</v>
      </c>
      <c r="D123" s="234" t="s">
        <v>231</v>
      </c>
      <c r="E123" s="259" t="s">
        <v>24</v>
      </c>
      <c r="F123" s="260">
        <v>4</v>
      </c>
      <c r="G123" s="251"/>
      <c r="H123" s="265">
        <f t="shared" si="27"/>
        <v>0</v>
      </c>
      <c r="I123" s="251"/>
      <c r="J123" s="236"/>
      <c r="K123" s="36"/>
      <c r="L123" s="64"/>
      <c r="M123" s="220"/>
      <c r="N123" s="148"/>
    </row>
    <row r="124" spans="2:14" s="9" customFormat="1" x14ac:dyDescent="0.25">
      <c r="B124" s="10"/>
      <c r="C124" s="247" t="s">
        <v>232</v>
      </c>
      <c r="D124" s="234" t="s">
        <v>233</v>
      </c>
      <c r="E124" s="259" t="s">
        <v>24</v>
      </c>
      <c r="F124" s="260">
        <v>1</v>
      </c>
      <c r="G124" s="251"/>
      <c r="H124" s="265">
        <f t="shared" si="27"/>
        <v>0</v>
      </c>
      <c r="I124" s="251"/>
      <c r="J124" s="236"/>
      <c r="K124" s="36"/>
      <c r="L124" s="64"/>
      <c r="M124" s="220"/>
      <c r="N124" s="148"/>
    </row>
    <row r="125" spans="2:14" s="9" customFormat="1" ht="25" x14ac:dyDescent="0.25">
      <c r="B125" s="10"/>
      <c r="C125" s="247" t="s">
        <v>234</v>
      </c>
      <c r="D125" s="234" t="s">
        <v>235</v>
      </c>
      <c r="E125" s="259" t="s">
        <v>24</v>
      </c>
      <c r="F125" s="260">
        <v>20</v>
      </c>
      <c r="G125" s="251"/>
      <c r="H125" s="265">
        <f t="shared" si="27"/>
        <v>0</v>
      </c>
      <c r="I125" s="251"/>
      <c r="J125" s="236"/>
      <c r="K125" s="36"/>
      <c r="L125" s="64"/>
      <c r="M125" s="220"/>
      <c r="N125" s="148"/>
    </row>
    <row r="126" spans="2:14" s="9" customFormat="1" ht="25" x14ac:dyDescent="0.25">
      <c r="B126" s="10"/>
      <c r="C126" s="247" t="s">
        <v>236</v>
      </c>
      <c r="D126" s="234" t="s">
        <v>237</v>
      </c>
      <c r="E126" s="259" t="s">
        <v>24</v>
      </c>
      <c r="F126" s="260">
        <v>1</v>
      </c>
      <c r="G126" s="251"/>
      <c r="H126" s="265">
        <f>F126*G126</f>
        <v>0</v>
      </c>
      <c r="I126" s="251"/>
      <c r="J126" s="236"/>
      <c r="K126" s="36"/>
      <c r="L126" s="64"/>
      <c r="M126" s="220"/>
      <c r="N126" s="148"/>
    </row>
    <row r="127" spans="2:14" s="9" customFormat="1" x14ac:dyDescent="0.25">
      <c r="B127" s="10"/>
      <c r="C127" s="247" t="s">
        <v>238</v>
      </c>
      <c r="D127" s="234" t="s">
        <v>239</v>
      </c>
      <c r="E127" s="259" t="s">
        <v>24</v>
      </c>
      <c r="F127" s="260">
        <v>1</v>
      </c>
      <c r="G127" s="251"/>
      <c r="H127" s="265">
        <f t="shared" ref="H127:H131" si="28">F127*G127</f>
        <v>0</v>
      </c>
      <c r="I127" s="251"/>
      <c r="J127" s="236"/>
      <c r="K127" s="36"/>
      <c r="L127" s="64"/>
      <c r="M127" s="220"/>
      <c r="N127" s="148"/>
    </row>
    <row r="128" spans="2:14" s="9" customFormat="1" x14ac:dyDescent="0.25">
      <c r="B128" s="10"/>
      <c r="C128" s="247" t="s">
        <v>240</v>
      </c>
      <c r="D128" s="234" t="s">
        <v>241</v>
      </c>
      <c r="E128" s="259" t="s">
        <v>24</v>
      </c>
      <c r="F128" s="260">
        <v>1</v>
      </c>
      <c r="G128" s="251"/>
      <c r="H128" s="265">
        <f t="shared" si="28"/>
        <v>0</v>
      </c>
      <c r="I128" s="251"/>
      <c r="J128" s="236"/>
      <c r="K128" s="36"/>
      <c r="L128" s="64"/>
      <c r="M128" s="220"/>
      <c r="N128" s="148"/>
    </row>
    <row r="129" spans="2:14" s="9" customFormat="1" x14ac:dyDescent="0.25">
      <c r="B129" s="10"/>
      <c r="C129" s="247" t="s">
        <v>242</v>
      </c>
      <c r="D129" s="234" t="s">
        <v>243</v>
      </c>
      <c r="E129" s="259" t="s">
        <v>24</v>
      </c>
      <c r="F129" s="260">
        <v>1</v>
      </c>
      <c r="G129" s="251"/>
      <c r="H129" s="265">
        <f t="shared" si="28"/>
        <v>0</v>
      </c>
      <c r="I129" s="251"/>
      <c r="J129" s="236"/>
      <c r="K129" s="36"/>
      <c r="L129" s="64"/>
      <c r="M129" s="220"/>
      <c r="N129" s="148"/>
    </row>
    <row r="130" spans="2:14" s="9" customFormat="1" x14ac:dyDescent="0.25">
      <c r="B130" s="10"/>
      <c r="C130" s="247" t="s">
        <v>244</v>
      </c>
      <c r="D130" s="234" t="s">
        <v>245</v>
      </c>
      <c r="E130" s="259" t="s">
        <v>24</v>
      </c>
      <c r="F130" s="260">
        <v>12</v>
      </c>
      <c r="G130" s="252"/>
      <c r="H130" s="265">
        <f t="shared" si="28"/>
        <v>0</v>
      </c>
      <c r="I130" s="251"/>
      <c r="J130" s="236"/>
      <c r="K130" s="36"/>
      <c r="L130" s="64"/>
      <c r="M130" s="220"/>
      <c r="N130" s="148"/>
    </row>
    <row r="131" spans="2:14" s="9" customFormat="1" ht="13" thickBot="1" x14ac:dyDescent="0.3">
      <c r="B131" s="10"/>
      <c r="C131" s="247" t="s">
        <v>246</v>
      </c>
      <c r="D131" s="234" t="s">
        <v>247</v>
      </c>
      <c r="E131" s="259" t="s">
        <v>24</v>
      </c>
      <c r="F131" s="260">
        <v>12</v>
      </c>
      <c r="G131" s="251"/>
      <c r="H131" s="265">
        <f t="shared" si="28"/>
        <v>0</v>
      </c>
      <c r="I131" s="251"/>
      <c r="J131" s="236"/>
      <c r="K131" s="36"/>
      <c r="L131" s="64"/>
      <c r="M131" s="220"/>
      <c r="N131" s="148"/>
    </row>
    <row r="132" spans="2:14" s="9" customFormat="1" ht="13.5" thickBot="1" x14ac:dyDescent="0.3">
      <c r="B132" s="10"/>
      <c r="C132" s="211" t="s">
        <v>248</v>
      </c>
      <c r="D132" s="308" t="s">
        <v>249</v>
      </c>
      <c r="E132" s="309"/>
      <c r="F132" s="309"/>
      <c r="G132" s="309"/>
      <c r="H132" s="310"/>
      <c r="I132" s="22">
        <f>SUM(H133:H134)</f>
        <v>0</v>
      </c>
      <c r="J132" s="23" t="e">
        <f>I132/$I$136</f>
        <v>#DIV/0!</v>
      </c>
      <c r="K132" s="36"/>
      <c r="M132" s="218"/>
      <c r="N132" s="133"/>
    </row>
    <row r="133" spans="2:14" s="9" customFormat="1" x14ac:dyDescent="0.25">
      <c r="B133" s="10"/>
      <c r="C133" s="247" t="s">
        <v>250</v>
      </c>
      <c r="D133" s="234" t="s">
        <v>251</v>
      </c>
      <c r="E133" s="248" t="s">
        <v>18</v>
      </c>
      <c r="F133" s="237">
        <v>5</v>
      </c>
      <c r="G133" s="249"/>
      <c r="H133" s="266">
        <f>F133*G133</f>
        <v>0</v>
      </c>
      <c r="I133" s="251"/>
      <c r="J133" s="236"/>
      <c r="K133" s="36"/>
      <c r="L133" s="64"/>
      <c r="M133" s="218"/>
      <c r="N133" s="133"/>
    </row>
    <row r="134" spans="2:14" s="9" customFormat="1" x14ac:dyDescent="0.25">
      <c r="B134" s="10"/>
      <c r="C134" s="247" t="s">
        <v>252</v>
      </c>
      <c r="D134" s="234" t="s">
        <v>253</v>
      </c>
      <c r="E134" s="248" t="s">
        <v>12</v>
      </c>
      <c r="F134" s="237">
        <f>F12</f>
        <v>900</v>
      </c>
      <c r="G134" s="249"/>
      <c r="H134" s="266">
        <f>F134*G134</f>
        <v>0</v>
      </c>
      <c r="I134" s="251"/>
      <c r="J134" s="236"/>
      <c r="K134" s="36"/>
      <c r="M134" s="218"/>
      <c r="N134" s="133"/>
    </row>
    <row r="135" spans="2:14" s="9" customFormat="1" ht="13" thickBot="1" x14ac:dyDescent="0.3">
      <c r="B135" s="10"/>
      <c r="C135" s="27"/>
      <c r="D135" s="24"/>
      <c r="E135" s="33"/>
      <c r="F135" s="34"/>
      <c r="G135" s="35"/>
      <c r="H135" s="40"/>
      <c r="I135" s="28"/>
      <c r="J135" s="32"/>
      <c r="K135" s="36"/>
      <c r="M135" s="218"/>
      <c r="N135" s="133"/>
    </row>
    <row r="136" spans="2:14" s="9" customFormat="1" ht="16" thickBot="1" x14ac:dyDescent="0.3">
      <c r="B136" s="10"/>
      <c r="C136" s="297" t="s">
        <v>254</v>
      </c>
      <c r="D136" s="298"/>
      <c r="E136" s="298"/>
      <c r="F136" s="298"/>
      <c r="G136" s="298"/>
      <c r="H136" s="299"/>
      <c r="I136" s="25">
        <f>SUM(I11:I134)</f>
        <v>0</v>
      </c>
      <c r="J136" s="26" t="e">
        <f>SUM(J11:J132)</f>
        <v>#DIV/0!</v>
      </c>
      <c r="K136" s="36"/>
      <c r="M136" s="218"/>
      <c r="N136" s="133"/>
    </row>
    <row r="137" spans="2:14" s="9" customFormat="1" ht="16" thickBot="1" x14ac:dyDescent="0.3">
      <c r="B137" s="10"/>
      <c r="C137" s="213"/>
      <c r="D137" s="37"/>
      <c r="E137" s="37"/>
      <c r="F137" s="37"/>
      <c r="G137" s="37"/>
      <c r="H137" s="37"/>
      <c r="I137" s="38"/>
      <c r="J137" s="39"/>
      <c r="K137" s="36"/>
      <c r="M137" s="218"/>
      <c r="N137" s="133"/>
    </row>
    <row r="138" spans="2:14" s="9" customFormat="1" ht="12.75" customHeight="1" thickBot="1" x14ac:dyDescent="0.3">
      <c r="B138" s="10"/>
      <c r="C138" s="267" t="s">
        <v>255</v>
      </c>
      <c r="D138" s="41" t="s">
        <v>254</v>
      </c>
      <c r="E138" s="42"/>
      <c r="F138" s="42"/>
      <c r="G138" s="42"/>
      <c r="H138" s="43"/>
      <c r="I138" s="44">
        <f>+I136</f>
        <v>0</v>
      </c>
      <c r="J138" s="27"/>
      <c r="K138" s="36"/>
      <c r="M138" s="218"/>
      <c r="N138" s="133"/>
    </row>
    <row r="139" spans="2:14" s="9" customFormat="1" ht="12.75" customHeight="1" thickBot="1" x14ac:dyDescent="0.3">
      <c r="B139" s="10"/>
      <c r="C139" s="268"/>
      <c r="D139" s="45" t="s">
        <v>256</v>
      </c>
      <c r="E139" s="46" t="s">
        <v>257</v>
      </c>
      <c r="F139" s="47"/>
      <c r="G139" s="300"/>
      <c r="H139" s="301"/>
      <c r="I139" s="48">
        <f>I138*$F$139%</f>
        <v>0</v>
      </c>
      <c r="J139" s="27"/>
      <c r="K139" s="36"/>
      <c r="M139" s="218"/>
      <c r="N139" s="133"/>
    </row>
    <row r="140" spans="2:14" s="9" customFormat="1" ht="12.75" customHeight="1" thickBot="1" x14ac:dyDescent="0.3">
      <c r="B140" s="10"/>
      <c r="C140" s="267" t="s">
        <v>258</v>
      </c>
      <c r="D140" s="302" t="s">
        <v>259</v>
      </c>
      <c r="E140" s="303"/>
      <c r="F140" s="303"/>
      <c r="G140" s="303"/>
      <c r="H140" s="303"/>
      <c r="I140" s="44">
        <f>SUM(I138:I139)</f>
        <v>0</v>
      </c>
      <c r="J140" s="27"/>
      <c r="K140" s="36"/>
      <c r="M140" s="218"/>
      <c r="N140" s="133"/>
    </row>
    <row r="141" spans="2:14" s="9" customFormat="1" ht="12.75" customHeight="1" x14ac:dyDescent="0.25">
      <c r="B141" s="10"/>
      <c r="C141" s="268"/>
      <c r="D141" s="45" t="s">
        <v>260</v>
      </c>
      <c r="E141" s="49" t="s">
        <v>257</v>
      </c>
      <c r="F141" s="50"/>
      <c r="G141" s="304"/>
      <c r="H141" s="305"/>
      <c r="I141" s="51">
        <f>I140*$F$141%</f>
        <v>0</v>
      </c>
      <c r="J141" s="27"/>
      <c r="K141" s="36"/>
      <c r="M141" s="218"/>
      <c r="N141" s="133"/>
    </row>
    <row r="142" spans="2:14" s="9" customFormat="1" ht="12.75" customHeight="1" thickBot="1" x14ac:dyDescent="0.3">
      <c r="B142" s="10"/>
      <c r="C142" s="268"/>
      <c r="D142" s="269" t="s">
        <v>261</v>
      </c>
      <c r="E142" s="270" t="s">
        <v>257</v>
      </c>
      <c r="F142" s="271"/>
      <c r="G142" s="306"/>
      <c r="H142" s="307"/>
      <c r="I142" s="272">
        <f>I140*$F$142%</f>
        <v>0</v>
      </c>
      <c r="J142" s="27"/>
      <c r="K142" s="36"/>
      <c r="M142" s="218"/>
      <c r="N142" s="133"/>
    </row>
    <row r="143" spans="2:14" s="9" customFormat="1" ht="12.75" customHeight="1" thickBot="1" x14ac:dyDescent="0.3">
      <c r="B143" s="10"/>
      <c r="C143" s="267" t="s">
        <v>262</v>
      </c>
      <c r="D143" s="302" t="s">
        <v>263</v>
      </c>
      <c r="E143" s="303"/>
      <c r="F143" s="303"/>
      <c r="G143" s="303"/>
      <c r="H143" s="52"/>
      <c r="I143" s="44">
        <f>SUM(I140:I142)</f>
        <v>0</v>
      </c>
      <c r="J143" s="27"/>
      <c r="K143" s="36"/>
      <c r="M143" s="218"/>
      <c r="N143" s="133"/>
    </row>
    <row r="144" spans="2:14" s="9" customFormat="1" ht="12.75" customHeight="1" thickBot="1" x14ac:dyDescent="0.3">
      <c r="B144" s="10"/>
      <c r="C144" s="273"/>
      <c r="D144" s="65" t="s">
        <v>264</v>
      </c>
      <c r="E144" s="46" t="s">
        <v>257</v>
      </c>
      <c r="F144" s="47"/>
      <c r="G144" s="300"/>
      <c r="H144" s="301"/>
      <c r="I144" s="51">
        <f>I143*$F$144%</f>
        <v>0</v>
      </c>
      <c r="J144" s="27"/>
      <c r="K144" s="36"/>
      <c r="M144" s="218"/>
      <c r="N144" s="133"/>
    </row>
    <row r="145" spans="2:14" s="9" customFormat="1" ht="12.75" customHeight="1" thickBot="1" x14ac:dyDescent="0.3">
      <c r="B145" s="10"/>
      <c r="C145" s="267" t="s">
        <v>265</v>
      </c>
      <c r="D145" s="302" t="s">
        <v>266</v>
      </c>
      <c r="E145" s="313"/>
      <c r="F145" s="313"/>
      <c r="G145" s="313"/>
      <c r="H145" s="314"/>
      <c r="I145" s="25">
        <f>SUM(I143+I144)</f>
        <v>0</v>
      </c>
      <c r="J145" s="27"/>
      <c r="K145" s="36"/>
      <c r="M145" s="218"/>
      <c r="N145" s="133"/>
    </row>
    <row r="146" spans="2:14" s="9" customFormat="1" ht="12.75" customHeight="1" thickBot="1" x14ac:dyDescent="0.3">
      <c r="B146" s="10"/>
      <c r="C146" s="30"/>
      <c r="D146" s="53"/>
      <c r="E146" s="30"/>
      <c r="F146" s="30"/>
      <c r="G146" s="28"/>
      <c r="H146" s="28"/>
      <c r="I146" s="54"/>
      <c r="J146" s="27"/>
      <c r="K146" s="36"/>
      <c r="M146" s="218"/>
      <c r="N146" s="133"/>
    </row>
    <row r="147" spans="2:14" s="9" customFormat="1" ht="12.75" customHeight="1" thickBot="1" x14ac:dyDescent="0.3">
      <c r="B147" s="10"/>
      <c r="C147" s="30"/>
      <c r="D147" s="302" t="s">
        <v>267</v>
      </c>
      <c r="E147" s="303"/>
      <c r="F147" s="303"/>
      <c r="G147" s="303"/>
      <c r="H147" s="315"/>
      <c r="I147" s="55" t="e">
        <f>+I145/I138</f>
        <v>#DIV/0!</v>
      </c>
      <c r="J147" s="27"/>
      <c r="K147" s="36"/>
      <c r="M147" s="218"/>
      <c r="N147" s="133"/>
    </row>
    <row r="148" spans="2:14" s="9" customFormat="1" ht="12.75" customHeight="1" thickBot="1" x14ac:dyDescent="0.3">
      <c r="B148" s="10"/>
      <c r="C148" s="30"/>
      <c r="D148" s="67"/>
      <c r="E148" s="66"/>
      <c r="F148" s="66"/>
      <c r="G148" s="66"/>
      <c r="H148" s="66"/>
      <c r="I148" s="68"/>
      <c r="J148" s="27"/>
      <c r="K148" s="36"/>
      <c r="M148" s="218"/>
      <c r="N148" s="133"/>
    </row>
    <row r="149" spans="2:14" s="9" customFormat="1" ht="12.75" customHeight="1" thickBot="1" x14ac:dyDescent="0.3">
      <c r="B149" s="10"/>
      <c r="C149" s="297" t="s">
        <v>268</v>
      </c>
      <c r="D149" s="298"/>
      <c r="E149" s="298"/>
      <c r="F149" s="298"/>
      <c r="G149" s="298"/>
      <c r="H149" s="299"/>
      <c r="I149" s="311" t="e">
        <f>I136*I147</f>
        <v>#DIV/0!</v>
      </c>
      <c r="J149" s="312"/>
      <c r="K149" s="36"/>
      <c r="M149" s="218"/>
      <c r="N149" s="133"/>
    </row>
    <row r="150" spans="2:14" s="9" customFormat="1" ht="12.75" customHeight="1" thickBot="1" x14ac:dyDescent="0.3">
      <c r="B150" s="10"/>
      <c r="C150" s="316"/>
      <c r="D150" s="316"/>
      <c r="E150" s="317"/>
      <c r="F150" s="317"/>
      <c r="G150" s="317"/>
      <c r="H150" s="317"/>
      <c r="I150" s="317"/>
      <c r="J150" s="316"/>
      <c r="K150" s="11"/>
      <c r="M150" s="218"/>
      <c r="N150" s="133"/>
    </row>
    <row r="151" spans="2:14" s="9" customFormat="1" ht="12.75" customHeight="1" thickBot="1" x14ac:dyDescent="0.3">
      <c r="B151" s="10"/>
      <c r="C151" s="210">
        <v>14</v>
      </c>
      <c r="D151" s="308" t="s">
        <v>269</v>
      </c>
      <c r="E151" s="309"/>
      <c r="F151" s="309"/>
      <c r="G151" s="309"/>
      <c r="H151" s="310"/>
      <c r="I151" s="56">
        <f>SUM(H152:H154)</f>
        <v>0</v>
      </c>
      <c r="J151" s="57"/>
      <c r="K151" s="36"/>
      <c r="M151" s="218"/>
      <c r="N151" s="133"/>
    </row>
    <row r="152" spans="2:14" s="9" customFormat="1" ht="12.75" customHeight="1" x14ac:dyDescent="0.25">
      <c r="B152" s="10"/>
      <c r="C152" s="247" t="s">
        <v>270</v>
      </c>
      <c r="D152" s="274" t="s">
        <v>271</v>
      </c>
      <c r="E152" s="31" t="s">
        <v>18</v>
      </c>
      <c r="F152" s="257">
        <v>5</v>
      </c>
      <c r="G152" s="252"/>
      <c r="H152" s="275">
        <f>F152*G152</f>
        <v>0</v>
      </c>
      <c r="I152" s="132"/>
      <c r="J152" s="27"/>
      <c r="K152" s="36"/>
      <c r="L152" s="64"/>
      <c r="M152" s="218"/>
      <c r="N152" s="133"/>
    </row>
    <row r="153" spans="2:14" s="9" customFormat="1" ht="12.75" customHeight="1" x14ac:dyDescent="0.25">
      <c r="B153" s="10"/>
      <c r="C153" s="247" t="s">
        <v>272</v>
      </c>
      <c r="D153" s="276" t="s">
        <v>273</v>
      </c>
      <c r="E153" s="31" t="s">
        <v>18</v>
      </c>
      <c r="F153" s="257">
        <v>5</v>
      </c>
      <c r="G153" s="249"/>
      <c r="H153" s="275">
        <f>F153*G153</f>
        <v>0</v>
      </c>
      <c r="I153" s="249"/>
      <c r="J153" s="27"/>
      <c r="K153" s="36"/>
      <c r="L153" s="64"/>
      <c r="M153" s="218"/>
      <c r="N153" s="133"/>
    </row>
    <row r="154" spans="2:14" s="9" customFormat="1" ht="12.75" customHeight="1" x14ac:dyDescent="0.25">
      <c r="B154" s="10"/>
      <c r="C154" s="247" t="s">
        <v>274</v>
      </c>
      <c r="D154" s="276" t="s">
        <v>275</v>
      </c>
      <c r="E154" s="31" t="s">
        <v>18</v>
      </c>
      <c r="F154" s="257">
        <v>2</v>
      </c>
      <c r="G154" s="249"/>
      <c r="H154" s="275">
        <f>F154*G154</f>
        <v>0</v>
      </c>
      <c r="I154" s="249"/>
      <c r="J154" s="27"/>
      <c r="K154" s="36"/>
      <c r="L154" s="64"/>
      <c r="M154" s="218"/>
      <c r="N154" s="133"/>
    </row>
    <row r="155" spans="2:14" s="9" customFormat="1" ht="12.75" customHeight="1" thickBot="1" x14ac:dyDescent="0.3">
      <c r="B155" s="10"/>
      <c r="C155" s="59"/>
      <c r="D155" s="63"/>
      <c r="E155" s="58"/>
      <c r="F155" s="59"/>
      <c r="G155" s="59"/>
      <c r="H155" s="28"/>
      <c r="I155" s="28"/>
      <c r="J155" s="28"/>
      <c r="K155" s="11"/>
      <c r="L155" s="64"/>
      <c r="M155" s="218"/>
      <c r="N155" s="133"/>
    </row>
    <row r="156" spans="2:14" s="9" customFormat="1" ht="16" thickBot="1" x14ac:dyDescent="0.3">
      <c r="B156" s="10"/>
      <c r="C156" s="297" t="s">
        <v>276</v>
      </c>
      <c r="D156" s="298"/>
      <c r="E156" s="298"/>
      <c r="F156" s="298"/>
      <c r="G156" s="298"/>
      <c r="H156" s="299"/>
      <c r="I156" s="311" t="e">
        <f>+I149+I151</f>
        <v>#DIV/0!</v>
      </c>
      <c r="J156" s="312"/>
      <c r="K156" s="11"/>
      <c r="M156" s="218"/>
      <c r="N156" s="133"/>
    </row>
    <row r="157" spans="2:14" s="9" customFormat="1" ht="13" thickBot="1" x14ac:dyDescent="0.3">
      <c r="B157" s="29"/>
      <c r="C157" s="296"/>
      <c r="D157" s="296"/>
      <c r="E157" s="296"/>
      <c r="F157" s="296"/>
      <c r="G157" s="296"/>
      <c r="H157" s="296"/>
      <c r="I157" s="296"/>
      <c r="J157" s="296"/>
      <c r="K157" s="62"/>
      <c r="L157"/>
      <c r="M157" s="218"/>
      <c r="N157" s="133"/>
    </row>
    <row r="158" spans="2:14" s="9" customFormat="1" ht="13.5" thickBot="1" x14ac:dyDescent="0.3">
      <c r="C158" s="155" t="s">
        <v>277</v>
      </c>
      <c r="D158" s="157" t="s">
        <v>278</v>
      </c>
      <c r="E158" s="161"/>
      <c r="F158" s="161"/>
      <c r="G158" s="161"/>
      <c r="H158" s="159"/>
      <c r="I158" s="159" t="s">
        <v>279</v>
      </c>
      <c r="J158" s="156" t="s">
        <v>280</v>
      </c>
      <c r="K158" s="27"/>
      <c r="M158" s="218"/>
      <c r="N158" s="133"/>
    </row>
    <row r="159" spans="2:14" s="9" customFormat="1" ht="13" x14ac:dyDescent="0.25">
      <c r="C159" s="154">
        <f>+C11</f>
        <v>1</v>
      </c>
      <c r="D159" s="158" t="str">
        <f t="shared" ref="D159:D167" si="29">+VLOOKUP(C159,$C$11:$J$154,2,0)</f>
        <v>TAREAS PRELIMINARES</v>
      </c>
      <c r="E159" s="162"/>
      <c r="F159" s="162"/>
      <c r="G159" s="162"/>
      <c r="H159" s="160"/>
      <c r="I159" s="163" t="e">
        <f>+I11*$I$147</f>
        <v>#DIV/0!</v>
      </c>
      <c r="J159" s="164" t="e">
        <f t="shared" ref="J159:J171" si="30">+I159/$I$156</f>
        <v>#DIV/0!</v>
      </c>
      <c r="K159" s="27"/>
      <c r="L159" s="171"/>
      <c r="M159" s="218"/>
      <c r="N159" s="133"/>
    </row>
    <row r="160" spans="2:14" s="9" customFormat="1" ht="13" x14ac:dyDescent="0.25">
      <c r="C160" s="154">
        <f>+C16</f>
        <v>2</v>
      </c>
      <c r="D160" s="277" t="str">
        <f t="shared" si="29"/>
        <v>DEMOLICIONES Y RETIROS</v>
      </c>
      <c r="E160" s="278"/>
      <c r="F160" s="279"/>
      <c r="G160" s="279"/>
      <c r="H160" s="280"/>
      <c r="I160" s="281" t="e">
        <f>+I16*$I$147</f>
        <v>#DIV/0!</v>
      </c>
      <c r="J160" s="282" t="e">
        <f t="shared" si="30"/>
        <v>#DIV/0!</v>
      </c>
      <c r="K160" s="27"/>
      <c r="M160" s="218"/>
      <c r="N160" s="133"/>
    </row>
    <row r="161" spans="3:14" s="9" customFormat="1" ht="13" x14ac:dyDescent="0.25">
      <c r="C161" s="198" t="str">
        <f>+C39</f>
        <v>3</v>
      </c>
      <c r="D161" s="277" t="str">
        <f t="shared" si="29"/>
        <v>ALBAÑILERIA</v>
      </c>
      <c r="E161" s="278"/>
      <c r="F161" s="279"/>
      <c r="G161" s="279"/>
      <c r="H161" s="280"/>
      <c r="I161" s="283" t="e">
        <f>+I39*$I$147</f>
        <v>#DIV/0!</v>
      </c>
      <c r="J161" s="282" t="e">
        <f t="shared" si="30"/>
        <v>#DIV/0!</v>
      </c>
      <c r="K161" s="27"/>
      <c r="M161" s="218"/>
      <c r="N161" s="133"/>
    </row>
    <row r="162" spans="3:14" s="9" customFormat="1" ht="13" x14ac:dyDescent="0.25">
      <c r="C162" s="154" t="str">
        <f>+C48</f>
        <v>4</v>
      </c>
      <c r="D162" s="277" t="str">
        <f t="shared" si="29"/>
        <v>CONSTRUCCIÓN EN SECO</v>
      </c>
      <c r="E162" s="278"/>
      <c r="F162" s="279"/>
      <c r="G162" s="279"/>
      <c r="H162" s="280"/>
      <c r="I162" s="283" t="e">
        <f>+I48*$I$147</f>
        <v>#DIV/0!</v>
      </c>
      <c r="J162" s="282" t="e">
        <f t="shared" si="30"/>
        <v>#DIV/0!</v>
      </c>
      <c r="K162" s="27"/>
      <c r="M162" s="218"/>
      <c r="N162" s="133"/>
    </row>
    <row r="163" spans="3:14" ht="13" x14ac:dyDescent="0.3">
      <c r="C163" s="154" t="str">
        <f>+C50</f>
        <v>5</v>
      </c>
      <c r="D163" s="284" t="str">
        <f t="shared" si="29"/>
        <v>PINTURAS</v>
      </c>
      <c r="E163" s="285"/>
      <c r="F163" s="286"/>
      <c r="G163" s="286"/>
      <c r="H163" s="287"/>
      <c r="I163" s="288" t="e">
        <f>+I50*$I$147</f>
        <v>#DIV/0!</v>
      </c>
      <c r="J163" s="289" t="e">
        <f t="shared" si="30"/>
        <v>#DIV/0!</v>
      </c>
    </row>
    <row r="164" spans="3:14" ht="13" x14ac:dyDescent="0.3">
      <c r="C164" s="154" t="str">
        <f>+C55</f>
        <v>6</v>
      </c>
      <c r="D164" s="284" t="str">
        <f t="shared" si="29"/>
        <v>SOLADOS, ZOCALOS Y SOLIAS</v>
      </c>
      <c r="E164" s="285"/>
      <c r="F164" s="286"/>
      <c r="G164" s="286"/>
      <c r="H164" s="287"/>
      <c r="I164" s="288" t="e">
        <f>+I55*$I$147</f>
        <v>#DIV/0!</v>
      </c>
      <c r="J164" s="289" t="e">
        <f t="shared" si="30"/>
        <v>#DIV/0!</v>
      </c>
    </row>
    <row r="165" spans="3:14" ht="13" x14ac:dyDescent="0.3">
      <c r="C165" s="154" t="str">
        <f>+C63</f>
        <v>7</v>
      </c>
      <c r="D165" s="284" t="str">
        <f t="shared" si="29"/>
        <v>CARPINTERÍAS</v>
      </c>
      <c r="E165" s="285"/>
      <c r="F165" s="286"/>
      <c r="G165" s="286"/>
      <c r="H165" s="287"/>
      <c r="I165" s="288" t="e">
        <f>+I63*$I$147</f>
        <v>#DIV/0!</v>
      </c>
      <c r="J165" s="289" t="e">
        <f t="shared" si="30"/>
        <v>#DIV/0!</v>
      </c>
    </row>
    <row r="166" spans="3:14" ht="13" x14ac:dyDescent="0.3">
      <c r="C166" s="154" t="str">
        <f>+C80</f>
        <v>8</v>
      </c>
      <c r="D166" s="284" t="str">
        <f t="shared" si="29"/>
        <v>INSTALACIÓN SANITARIA</v>
      </c>
      <c r="E166" s="285"/>
      <c r="F166" s="286"/>
      <c r="G166" s="286"/>
      <c r="H166" s="287"/>
      <c r="I166" s="288" t="e">
        <f>+I80*$I$147</f>
        <v>#DIV/0!</v>
      </c>
      <c r="J166" s="289" t="e">
        <f t="shared" si="30"/>
        <v>#DIV/0!</v>
      </c>
    </row>
    <row r="167" spans="3:14" ht="13" x14ac:dyDescent="0.3">
      <c r="C167" s="214">
        <f>+C96</f>
        <v>9</v>
      </c>
      <c r="D167" s="284" t="str">
        <f t="shared" si="29"/>
        <v>MESADAS</v>
      </c>
      <c r="E167" s="285"/>
      <c r="F167" s="286"/>
      <c r="G167" s="286"/>
      <c r="H167" s="287"/>
      <c r="I167" s="288" t="e">
        <f>+I96*$I$147</f>
        <v>#DIV/0!</v>
      </c>
      <c r="J167" s="289" t="e">
        <f t="shared" si="30"/>
        <v>#DIV/0!</v>
      </c>
    </row>
    <row r="168" spans="3:14" ht="13" x14ac:dyDescent="0.3">
      <c r="C168" s="198" t="str">
        <f>+C98</f>
        <v>10</v>
      </c>
      <c r="D168" s="284" t="str">
        <f>+VLOOKUP(C168,$C$11:$J$154,2,0)</f>
        <v>IMPERMEABILIZACIÓN</v>
      </c>
      <c r="E168" s="285"/>
      <c r="F168" s="286"/>
      <c r="G168" s="286"/>
      <c r="H168" s="287"/>
      <c r="I168" s="288" t="e">
        <f>+I98*$I$147</f>
        <v>#DIV/0!</v>
      </c>
      <c r="J168" s="289" t="e">
        <f t="shared" si="30"/>
        <v>#DIV/0!</v>
      </c>
    </row>
    <row r="169" spans="3:14" ht="13" x14ac:dyDescent="0.3">
      <c r="C169" s="198" t="str">
        <f>+C114</f>
        <v>11</v>
      </c>
      <c r="D169" s="284" t="str">
        <f>+VLOOKUP(C169,$C$11:$J$154,2,0)</f>
        <v>HERRERIA</v>
      </c>
      <c r="E169" s="285"/>
      <c r="F169" s="286"/>
      <c r="G169" s="286"/>
      <c r="H169" s="287"/>
      <c r="I169" s="288" t="e">
        <f>+I114*$I$147</f>
        <v>#DIV/0!</v>
      </c>
      <c r="J169" s="289" t="e">
        <f t="shared" si="30"/>
        <v>#DIV/0!</v>
      </c>
    </row>
    <row r="170" spans="3:14" ht="13" x14ac:dyDescent="0.3">
      <c r="C170" s="198" t="str">
        <f>+C117</f>
        <v>12</v>
      </c>
      <c r="D170" s="284" t="str">
        <f>+VLOOKUP(C170,$C$11:$J$154,2,0)</f>
        <v>INSTALACIÓN ELÉCTRICA</v>
      </c>
      <c r="E170" s="285"/>
      <c r="F170" s="286"/>
      <c r="G170" s="286"/>
      <c r="H170" s="287"/>
      <c r="I170" s="288" t="e">
        <f>+I117*$I$147</f>
        <v>#DIV/0!</v>
      </c>
      <c r="J170" s="289" t="e">
        <f t="shared" si="30"/>
        <v>#DIV/0!</v>
      </c>
    </row>
    <row r="171" spans="3:14" ht="13" x14ac:dyDescent="0.3">
      <c r="C171" s="198" t="str">
        <f>+C132</f>
        <v>13</v>
      </c>
      <c r="D171" s="290" t="str">
        <f>+VLOOKUP(C171,$C$11:$J$154,2,0)</f>
        <v>LIMPIEZA</v>
      </c>
      <c r="E171" s="291"/>
      <c r="F171" s="292"/>
      <c r="G171" s="292"/>
      <c r="H171" s="293"/>
      <c r="I171" s="294" t="e">
        <f>+I132*$I$147</f>
        <v>#DIV/0!</v>
      </c>
      <c r="J171" s="295" t="e">
        <f t="shared" si="30"/>
        <v>#DIV/0!</v>
      </c>
    </row>
    <row r="172" spans="3:14" ht="13" x14ac:dyDescent="0.3">
      <c r="C172" s="153"/>
      <c r="D172" s="172" t="s">
        <v>281</v>
      </c>
      <c r="E172" s="173"/>
      <c r="F172" s="174"/>
      <c r="G172" s="174"/>
      <c r="H172" s="175"/>
      <c r="I172" s="176" t="e">
        <f>SUM(I159:I171)</f>
        <v>#DIV/0!</v>
      </c>
      <c r="J172" s="191" t="e">
        <f>+SUM(J159:J171)</f>
        <v>#DIV/0!</v>
      </c>
    </row>
    <row r="173" spans="3:14" ht="13" x14ac:dyDescent="0.25">
      <c r="C173" s="153"/>
      <c r="D173" s="150"/>
      <c r="E173" s="151"/>
      <c r="F173" s="152"/>
      <c r="G173" s="152"/>
      <c r="H173" s="150"/>
      <c r="I173" s="150"/>
      <c r="J173" s="150"/>
    </row>
    <row r="174" spans="3:14" ht="13.5" thickBot="1" x14ac:dyDescent="0.35">
      <c r="C174" s="189">
        <f>+C151</f>
        <v>14</v>
      </c>
      <c r="D174" s="175" t="str">
        <f>+VLOOKUP(C174,$C$11:$J$154,2,0)</f>
        <v>HONORARIOS REPRESENTANTES TECNICOS</v>
      </c>
      <c r="E174" s="178"/>
      <c r="F174" s="179"/>
      <c r="G174" s="179"/>
      <c r="H174" s="180"/>
      <c r="I174" s="181">
        <f>+I151</f>
        <v>0</v>
      </c>
      <c r="J174" s="190" t="e">
        <f>+I174/$I$156</f>
        <v>#DIV/0!</v>
      </c>
    </row>
    <row r="175" spans="3:14" ht="13.5" thickBot="1" x14ac:dyDescent="0.35">
      <c r="C175" s="153"/>
      <c r="D175" s="165" t="s">
        <v>282</v>
      </c>
      <c r="E175" s="166"/>
      <c r="F175" s="167"/>
      <c r="G175" s="167"/>
      <c r="H175" s="168"/>
      <c r="I175" s="169" t="e">
        <f>+I172+I174</f>
        <v>#DIV/0!</v>
      </c>
      <c r="J175" s="170" t="e">
        <f>+J172+J174</f>
        <v>#DIV/0!</v>
      </c>
    </row>
    <row r="176" spans="3:14" ht="13" x14ac:dyDescent="0.25">
      <c r="C176" s="153"/>
      <c r="D176" s="150"/>
      <c r="E176" s="151"/>
      <c r="F176" s="152"/>
      <c r="G176" s="152"/>
      <c r="H176" s="150"/>
      <c r="I176" s="150"/>
      <c r="J176" s="150"/>
    </row>
    <row r="177" spans="3:14" ht="13" x14ac:dyDescent="0.25">
      <c r="C177" s="153"/>
      <c r="D177" s="182" t="s">
        <v>283</v>
      </c>
      <c r="E177" s="178"/>
      <c r="F177" s="179"/>
      <c r="G177" s="179"/>
      <c r="H177" s="180"/>
      <c r="I177" s="187">
        <v>900</v>
      </c>
      <c r="J177" s="150"/>
    </row>
    <row r="178" spans="3:14" x14ac:dyDescent="0.25">
      <c r="D178" s="183" t="s">
        <v>284</v>
      </c>
      <c r="E178" s="184"/>
      <c r="F178" s="185"/>
      <c r="G178" s="185"/>
      <c r="H178" s="186"/>
      <c r="I178" s="188" t="e">
        <f>+I156/I177</f>
        <v>#DIV/0!</v>
      </c>
    </row>
    <row r="185" spans="3:14" x14ac:dyDescent="0.25">
      <c r="J185" s="177"/>
    </row>
    <row r="186" spans="3:14" x14ac:dyDescent="0.25">
      <c r="J186" s="177"/>
    </row>
    <row r="187" spans="3:14" x14ac:dyDescent="0.25">
      <c r="J187" s="177"/>
    </row>
    <row r="188" spans="3:14" x14ac:dyDescent="0.25">
      <c r="J188" s="177"/>
      <c r="N188" s="221"/>
    </row>
    <row r="189" spans="3:14" x14ac:dyDescent="0.25">
      <c r="J189" s="177"/>
      <c r="N189" s="221"/>
    </row>
    <row r="190" spans="3:14" x14ac:dyDescent="0.25">
      <c r="J190" s="177"/>
    </row>
    <row r="191" spans="3:14" x14ac:dyDescent="0.25">
      <c r="J191" s="177"/>
    </row>
    <row r="192" spans="3:14" x14ac:dyDescent="0.25">
      <c r="J192" s="177"/>
    </row>
    <row r="193" spans="10:10" x14ac:dyDescent="0.25">
      <c r="J193" s="177"/>
    </row>
    <row r="194" spans="10:10" x14ac:dyDescent="0.25">
      <c r="J194" s="177"/>
    </row>
    <row r="195" spans="10:10" x14ac:dyDescent="0.25">
      <c r="J195" s="177"/>
    </row>
    <row r="196" spans="10:10" x14ac:dyDescent="0.25">
      <c r="J196" s="177"/>
    </row>
    <row r="197" spans="10:10" x14ac:dyDescent="0.25">
      <c r="J197" s="177"/>
    </row>
    <row r="198" spans="10:10" x14ac:dyDescent="0.25">
      <c r="J198" s="177"/>
    </row>
  </sheetData>
  <sortState ref="C185:J197">
    <sortCondition descending="1" ref="I185:I197"/>
  </sortState>
  <mergeCells count="39">
    <mergeCell ref="D132:H132"/>
    <mergeCell ref="B7:K7"/>
    <mergeCell ref="D48:H48"/>
    <mergeCell ref="D50:H50"/>
    <mergeCell ref="D55:H55"/>
    <mergeCell ref="D63:H63"/>
    <mergeCell ref="D117:H117"/>
    <mergeCell ref="D114:H114"/>
    <mergeCell ref="D81:J81"/>
    <mergeCell ref="D84:J84"/>
    <mergeCell ref="D87:J87"/>
    <mergeCell ref="D90:J90"/>
    <mergeCell ref="B2:K5"/>
    <mergeCell ref="C8:J8"/>
    <mergeCell ref="D11:H11"/>
    <mergeCell ref="D16:H16"/>
    <mergeCell ref="D98:H98"/>
    <mergeCell ref="D39:H39"/>
    <mergeCell ref="D80:H80"/>
    <mergeCell ref="J6:K6"/>
    <mergeCell ref="B6:I6"/>
    <mergeCell ref="D70:J70"/>
    <mergeCell ref="D64:J64"/>
    <mergeCell ref="C157:J157"/>
    <mergeCell ref="C136:H136"/>
    <mergeCell ref="G139:H139"/>
    <mergeCell ref="D140:H140"/>
    <mergeCell ref="G141:H141"/>
    <mergeCell ref="G142:H142"/>
    <mergeCell ref="D151:H151"/>
    <mergeCell ref="C156:H156"/>
    <mergeCell ref="I156:J156"/>
    <mergeCell ref="D143:G143"/>
    <mergeCell ref="G144:H144"/>
    <mergeCell ref="D145:H145"/>
    <mergeCell ref="D147:H147"/>
    <mergeCell ref="C150:J150"/>
    <mergeCell ref="C149:H149"/>
    <mergeCell ref="I149:J149"/>
  </mergeCells>
  <phoneticPr fontId="13" type="noConversion"/>
  <printOptions horizontalCentered="1"/>
  <pageMargins left="0.25" right="0.25" top="0.75" bottom="0.75" header="0.3" footer="0.3"/>
  <pageSetup paperSize="9" scale="66" fitToHeight="4" orientation="portrait" r:id="rId1"/>
  <rowBreaks count="3" manualBreakCount="3">
    <brk id="62" min="1" max="10" man="1"/>
    <brk id="79" min="1" max="10" man="1"/>
    <brk id="135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2:K36"/>
  <sheetViews>
    <sheetView zoomScale="90" zoomScaleNormal="90" workbookViewId="0">
      <selection activeCell="D29" sqref="D29"/>
    </sheetView>
  </sheetViews>
  <sheetFormatPr baseColWidth="10" defaultColWidth="11.453125" defaultRowHeight="12.5" x14ac:dyDescent="0.25"/>
  <cols>
    <col min="1" max="1" width="11.453125" style="69"/>
    <col min="2" max="2" width="3.7265625" style="69" customWidth="1"/>
    <col min="3" max="3" width="12.7265625" style="69" bestFit="1" customWidth="1"/>
    <col min="4" max="4" width="35.26953125" style="69" customWidth="1"/>
    <col min="5" max="5" width="10.26953125" style="69" customWidth="1"/>
    <col min="6" max="6" width="12" style="69" customWidth="1"/>
    <col min="7" max="7" width="13.7265625" style="69" customWidth="1"/>
    <col min="8" max="8" width="11.453125" style="69"/>
    <col min="9" max="9" width="13.54296875" style="69" customWidth="1"/>
    <col min="10" max="10" width="12.7265625" style="69" customWidth="1"/>
    <col min="11" max="11" width="3.7265625" style="69" customWidth="1"/>
    <col min="12" max="16384" width="11.453125" style="69"/>
  </cols>
  <sheetData>
    <row r="2" spans="2:11" ht="13" thickBot="1" x14ac:dyDescent="0.3"/>
    <row r="3" spans="2:11" ht="15" customHeight="1" thickBot="1" x14ac:dyDescent="0.3">
      <c r="B3" s="70"/>
      <c r="C3" s="71"/>
      <c r="D3" s="71"/>
      <c r="E3" s="71"/>
      <c r="F3" s="71"/>
      <c r="G3" s="71"/>
      <c r="H3" s="71"/>
      <c r="I3" s="71"/>
      <c r="J3" s="71"/>
      <c r="K3" s="72"/>
    </row>
    <row r="4" spans="2:11" ht="13.5" customHeight="1" thickBot="1" x14ac:dyDescent="0.3">
      <c r="B4" s="73"/>
      <c r="C4" s="74" t="s">
        <v>285</v>
      </c>
      <c r="D4" s="75"/>
      <c r="I4" s="337" t="s">
        <v>286</v>
      </c>
      <c r="J4" s="339"/>
      <c r="K4" s="76"/>
    </row>
    <row r="5" spans="2:11" ht="13" thickBot="1" x14ac:dyDescent="0.3">
      <c r="B5" s="73"/>
      <c r="C5" s="74" t="s">
        <v>287</v>
      </c>
      <c r="D5" s="75"/>
      <c r="I5" s="338"/>
      <c r="J5" s="340"/>
      <c r="K5" s="76"/>
    </row>
    <row r="6" spans="2:11" ht="13" thickBot="1" x14ac:dyDescent="0.3">
      <c r="B6" s="73"/>
      <c r="K6" s="76"/>
    </row>
    <row r="7" spans="2:11" s="83" customFormat="1" ht="24" customHeight="1" thickBot="1" x14ac:dyDescent="0.3">
      <c r="B7" s="77"/>
      <c r="C7" s="78" t="s">
        <v>288</v>
      </c>
      <c r="D7" s="79" t="s">
        <v>289</v>
      </c>
      <c r="E7" s="80" t="s">
        <v>290</v>
      </c>
      <c r="F7" s="79" t="s">
        <v>291</v>
      </c>
      <c r="G7" s="80" t="s">
        <v>292</v>
      </c>
      <c r="H7" s="79" t="s">
        <v>293</v>
      </c>
      <c r="I7" s="81" t="s">
        <v>294</v>
      </c>
      <c r="J7" s="81" t="s">
        <v>295</v>
      </c>
      <c r="K7" s="82"/>
    </row>
    <row r="8" spans="2:11" ht="13" thickBot="1" x14ac:dyDescent="0.3">
      <c r="B8" s="73"/>
      <c r="G8" s="84"/>
      <c r="K8" s="76"/>
    </row>
    <row r="9" spans="2:11" ht="13.5" thickBot="1" x14ac:dyDescent="0.35">
      <c r="B9" s="73"/>
      <c r="C9" s="85" t="s">
        <v>255</v>
      </c>
      <c r="D9" s="86" t="s">
        <v>296</v>
      </c>
      <c r="E9" s="87"/>
      <c r="F9" s="88" t="s">
        <v>297</v>
      </c>
      <c r="G9" s="88" t="s">
        <v>297</v>
      </c>
      <c r="H9" s="88" t="s">
        <v>298</v>
      </c>
      <c r="I9" s="89" t="s">
        <v>299</v>
      </c>
      <c r="J9" s="90"/>
      <c r="K9" s="76"/>
    </row>
    <row r="10" spans="2:11" ht="8.25" customHeight="1" thickBot="1" x14ac:dyDescent="0.3">
      <c r="B10" s="73"/>
      <c r="D10" s="91"/>
      <c r="K10" s="76"/>
    </row>
    <row r="11" spans="2:11" x14ac:dyDescent="0.25">
      <c r="B11" s="73"/>
      <c r="C11" s="92"/>
      <c r="D11" s="93"/>
      <c r="E11" s="94"/>
      <c r="F11" s="94"/>
      <c r="G11" s="94"/>
      <c r="H11" s="94"/>
      <c r="I11" s="95"/>
      <c r="K11" s="76"/>
    </row>
    <row r="12" spans="2:11" x14ac:dyDescent="0.25">
      <c r="B12" s="73"/>
      <c r="C12" s="96"/>
      <c r="D12" s="97"/>
      <c r="E12" s="98"/>
      <c r="F12" s="98"/>
      <c r="G12" s="98"/>
      <c r="H12" s="98"/>
      <c r="I12" s="99"/>
      <c r="K12" s="76"/>
    </row>
    <row r="13" spans="2:11" x14ac:dyDescent="0.25">
      <c r="B13" s="73"/>
      <c r="C13" s="96"/>
      <c r="D13" s="97"/>
      <c r="E13" s="98"/>
      <c r="F13" s="98"/>
      <c r="G13" s="98"/>
      <c r="H13" s="98"/>
      <c r="I13" s="99"/>
      <c r="K13" s="76"/>
    </row>
    <row r="14" spans="2:11" ht="13" thickBot="1" x14ac:dyDescent="0.3">
      <c r="B14" s="73"/>
      <c r="C14" s="100"/>
      <c r="D14" s="101"/>
      <c r="E14" s="102"/>
      <c r="F14" s="102"/>
      <c r="G14" s="102"/>
      <c r="H14" s="102"/>
      <c r="I14" s="103"/>
      <c r="K14" s="76"/>
    </row>
    <row r="15" spans="2:11" ht="13" thickBot="1" x14ac:dyDescent="0.3">
      <c r="B15" s="73"/>
      <c r="D15" s="91"/>
      <c r="G15" s="84"/>
      <c r="K15" s="76"/>
    </row>
    <row r="16" spans="2:11" ht="13.5" thickBot="1" x14ac:dyDescent="0.35">
      <c r="B16" s="73"/>
      <c r="C16" s="85" t="s">
        <v>258</v>
      </c>
      <c r="D16" s="104" t="s">
        <v>300</v>
      </c>
      <c r="E16" s="105"/>
      <c r="F16" s="88" t="s">
        <v>301</v>
      </c>
      <c r="G16" s="88" t="s">
        <v>302</v>
      </c>
      <c r="H16" s="88" t="s">
        <v>303</v>
      </c>
      <c r="I16" s="89" t="s">
        <v>299</v>
      </c>
      <c r="J16" s="106"/>
      <c r="K16" s="76"/>
    </row>
    <row r="17" spans="2:11" ht="8.25" customHeight="1" thickBot="1" x14ac:dyDescent="0.3">
      <c r="B17" s="73"/>
      <c r="K17" s="76"/>
    </row>
    <row r="18" spans="2:11" x14ac:dyDescent="0.25">
      <c r="B18" s="73"/>
      <c r="C18" s="92"/>
      <c r="D18" s="107"/>
      <c r="E18" s="107"/>
      <c r="F18" s="94"/>
      <c r="G18" s="94"/>
      <c r="H18" s="94"/>
      <c r="I18" s="95"/>
      <c r="K18" s="76"/>
    </row>
    <row r="19" spans="2:11" x14ac:dyDescent="0.25">
      <c r="B19" s="73"/>
      <c r="C19" s="96"/>
      <c r="D19" s="98"/>
      <c r="E19" s="98"/>
      <c r="F19" s="98"/>
      <c r="G19" s="98"/>
      <c r="H19" s="98"/>
      <c r="I19" s="99"/>
      <c r="K19" s="76"/>
    </row>
    <row r="20" spans="2:11" x14ac:dyDescent="0.25">
      <c r="B20" s="73"/>
      <c r="C20" s="96"/>
      <c r="D20" s="98"/>
      <c r="E20" s="98"/>
      <c r="F20" s="98"/>
      <c r="G20" s="98"/>
      <c r="H20" s="98"/>
      <c r="I20" s="99"/>
      <c r="K20" s="76"/>
    </row>
    <row r="21" spans="2:11" ht="13" thickBot="1" x14ac:dyDescent="0.3">
      <c r="B21" s="73"/>
      <c r="C21" s="100"/>
      <c r="D21" s="102"/>
      <c r="E21" s="102"/>
      <c r="F21" s="102"/>
      <c r="G21" s="102"/>
      <c r="H21" s="102"/>
      <c r="I21" s="103"/>
      <c r="K21" s="76"/>
    </row>
    <row r="22" spans="2:11" ht="13" thickBot="1" x14ac:dyDescent="0.3">
      <c r="B22" s="73"/>
      <c r="K22" s="76"/>
    </row>
    <row r="23" spans="2:11" ht="13.5" thickBot="1" x14ac:dyDescent="0.35">
      <c r="B23" s="73"/>
      <c r="C23" s="85" t="s">
        <v>262</v>
      </c>
      <c r="D23" s="104" t="s">
        <v>304</v>
      </c>
      <c r="E23" s="105"/>
      <c r="F23" s="88" t="s">
        <v>305</v>
      </c>
      <c r="G23" s="88" t="s">
        <v>306</v>
      </c>
      <c r="H23" s="88" t="s">
        <v>307</v>
      </c>
      <c r="I23" s="89" t="s">
        <v>299</v>
      </c>
      <c r="J23" s="106"/>
      <c r="K23" s="76"/>
    </row>
    <row r="24" spans="2:11" ht="8.25" customHeight="1" thickBot="1" x14ac:dyDescent="0.3">
      <c r="B24" s="73"/>
      <c r="K24" s="76"/>
    </row>
    <row r="25" spans="2:11" x14ac:dyDescent="0.25">
      <c r="B25" s="73"/>
      <c r="C25" s="92"/>
      <c r="D25" s="94"/>
      <c r="E25" s="94"/>
      <c r="F25" s="94"/>
      <c r="G25" s="94"/>
      <c r="H25" s="94"/>
      <c r="I25" s="95"/>
      <c r="K25" s="76"/>
    </row>
    <row r="26" spans="2:11" x14ac:dyDescent="0.25">
      <c r="B26" s="73"/>
      <c r="C26" s="96"/>
      <c r="D26" s="98"/>
      <c r="E26" s="98"/>
      <c r="F26" s="98"/>
      <c r="G26" s="98"/>
      <c r="H26" s="98"/>
      <c r="I26" s="99"/>
      <c r="K26" s="76"/>
    </row>
    <row r="27" spans="2:11" x14ac:dyDescent="0.25">
      <c r="B27" s="73"/>
      <c r="C27" s="96"/>
      <c r="D27" s="98"/>
      <c r="E27" s="98"/>
      <c r="F27" s="98"/>
      <c r="G27" s="98"/>
      <c r="H27" s="98"/>
      <c r="I27" s="99"/>
      <c r="K27" s="76"/>
    </row>
    <row r="28" spans="2:11" ht="13" thickBot="1" x14ac:dyDescent="0.3">
      <c r="B28" s="73"/>
      <c r="C28" s="100"/>
      <c r="D28" s="102"/>
      <c r="E28" s="102"/>
      <c r="F28" s="102"/>
      <c r="G28" s="102"/>
      <c r="H28" s="102"/>
      <c r="I28" s="103"/>
      <c r="K28" s="76"/>
    </row>
    <row r="29" spans="2:11" x14ac:dyDescent="0.25">
      <c r="B29" s="73"/>
      <c r="K29" s="76"/>
    </row>
    <row r="30" spans="2:11" ht="12.75" customHeight="1" thickBot="1" x14ac:dyDescent="0.3">
      <c r="B30" s="73"/>
      <c r="K30" s="76"/>
    </row>
    <row r="31" spans="2:11" ht="13" thickBot="1" x14ac:dyDescent="0.3">
      <c r="B31" s="73"/>
      <c r="H31" s="341" t="s">
        <v>254</v>
      </c>
      <c r="I31" s="342"/>
      <c r="J31" s="108"/>
      <c r="K31" s="76"/>
    </row>
    <row r="32" spans="2:11" ht="8.25" customHeight="1" thickBot="1" x14ac:dyDescent="0.3">
      <c r="B32" s="73"/>
      <c r="K32" s="76"/>
    </row>
    <row r="33" spans="2:11" ht="13" thickBot="1" x14ac:dyDescent="0.3">
      <c r="B33" s="73"/>
      <c r="H33" s="343" t="s">
        <v>308</v>
      </c>
      <c r="I33" s="344"/>
      <c r="J33" s="90"/>
      <c r="K33" s="76"/>
    </row>
    <row r="34" spans="2:11" ht="8.25" customHeight="1" thickBot="1" x14ac:dyDescent="0.3">
      <c r="B34" s="73"/>
      <c r="K34" s="76"/>
    </row>
    <row r="35" spans="2:11" ht="13" thickBot="1" x14ac:dyDescent="0.3">
      <c r="B35" s="73"/>
      <c r="H35" s="341" t="s">
        <v>276</v>
      </c>
      <c r="I35" s="342"/>
      <c r="J35" s="108"/>
      <c r="K35" s="76"/>
    </row>
    <row r="36" spans="2:11" ht="13" thickBot="1" x14ac:dyDescent="0.3">
      <c r="B36" s="109"/>
      <c r="C36" s="110"/>
      <c r="D36" s="110"/>
      <c r="E36" s="110"/>
      <c r="F36" s="110"/>
      <c r="G36" s="110"/>
      <c r="H36" s="110"/>
      <c r="I36" s="110"/>
      <c r="J36" s="110"/>
      <c r="K36" s="111"/>
    </row>
  </sheetData>
  <mergeCells count="5">
    <mergeCell ref="I4:I5"/>
    <mergeCell ref="J4:J5"/>
    <mergeCell ref="H31:I31"/>
    <mergeCell ref="H33:I33"/>
    <mergeCell ref="H35:I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J19"/>
  <sheetViews>
    <sheetView view="pageBreakPreview" zoomScale="110" zoomScaleNormal="100" zoomScaleSheetLayoutView="110" workbookViewId="0">
      <selection activeCell="F33" sqref="F33"/>
    </sheetView>
  </sheetViews>
  <sheetFormatPr baseColWidth="10" defaultColWidth="11.453125" defaultRowHeight="12.5" x14ac:dyDescent="0.25"/>
  <cols>
    <col min="1" max="2" width="3.7265625" style="69" customWidth="1"/>
    <col min="3" max="3" width="5.7265625" style="112" customWidth="1"/>
    <col min="4" max="4" width="17.453125" style="69" customWidth="1"/>
    <col min="5" max="7" width="11.453125" style="69"/>
    <col min="8" max="8" width="5.54296875" style="69" customWidth="1"/>
    <col min="9" max="9" width="13.54296875" style="69" customWidth="1"/>
    <col min="10" max="10" width="3.7265625" style="69" customWidth="1"/>
    <col min="11" max="16384" width="11.453125" style="69"/>
  </cols>
  <sheetData>
    <row r="1" spans="2:10" ht="13" thickBot="1" x14ac:dyDescent="0.3">
      <c r="B1" s="84"/>
    </row>
    <row r="2" spans="2:10" s="114" customFormat="1" ht="20.25" customHeight="1" thickBot="1" x14ac:dyDescent="0.3">
      <c r="B2" s="113"/>
      <c r="C2" s="346" t="s">
        <v>309</v>
      </c>
      <c r="D2" s="347"/>
      <c r="E2" s="347"/>
      <c r="F2" s="347"/>
      <c r="G2" s="347"/>
      <c r="H2" s="347"/>
      <c r="I2" s="347"/>
      <c r="J2" s="73"/>
    </row>
    <row r="3" spans="2:10" ht="13" thickBot="1" x14ac:dyDescent="0.3">
      <c r="B3" s="73"/>
      <c r="C3" s="115"/>
      <c r="D3" s="71"/>
      <c r="E3" s="71"/>
      <c r="F3" s="71"/>
      <c r="G3" s="71"/>
      <c r="H3" s="71"/>
      <c r="I3" s="71"/>
      <c r="J3" s="76"/>
    </row>
    <row r="4" spans="2:10" ht="13.5" thickBot="1" x14ac:dyDescent="0.3">
      <c r="B4" s="73"/>
      <c r="C4" s="116" t="s">
        <v>255</v>
      </c>
      <c r="D4" s="348" t="s">
        <v>254</v>
      </c>
      <c r="E4" s="349"/>
      <c r="F4" s="349"/>
      <c r="G4" s="349"/>
      <c r="H4" s="350"/>
      <c r="I4" s="117">
        <v>1</v>
      </c>
      <c r="J4" s="76"/>
    </row>
    <row r="5" spans="2:10" ht="25.5" thickBot="1" x14ac:dyDescent="0.3">
      <c r="B5" s="73"/>
      <c r="C5" s="118" t="s">
        <v>310</v>
      </c>
      <c r="D5" s="119" t="s">
        <v>256</v>
      </c>
      <c r="E5" s="120" t="s">
        <v>257</v>
      </c>
      <c r="F5" s="121" t="s">
        <v>311</v>
      </c>
      <c r="G5" s="351"/>
      <c r="H5" s="352"/>
      <c r="I5" s="122" t="s">
        <v>312</v>
      </c>
      <c r="J5" s="76"/>
    </row>
    <row r="6" spans="2:10" ht="13.5" thickBot="1" x14ac:dyDescent="0.3">
      <c r="B6" s="73"/>
      <c r="C6" s="116" t="s">
        <v>258</v>
      </c>
      <c r="D6" s="348" t="s">
        <v>259</v>
      </c>
      <c r="E6" s="349"/>
      <c r="F6" s="349"/>
      <c r="G6" s="349"/>
      <c r="H6" s="350"/>
      <c r="I6" s="123" t="s">
        <v>313</v>
      </c>
      <c r="J6" s="76"/>
    </row>
    <row r="7" spans="2:10" ht="25" x14ac:dyDescent="0.25">
      <c r="B7" s="73"/>
      <c r="C7" s="118" t="s">
        <v>314</v>
      </c>
      <c r="D7" s="124" t="s">
        <v>260</v>
      </c>
      <c r="E7" s="120" t="s">
        <v>257</v>
      </c>
      <c r="F7" s="121" t="s">
        <v>315</v>
      </c>
      <c r="G7" s="351"/>
      <c r="H7" s="352"/>
      <c r="I7" s="122" t="s">
        <v>316</v>
      </c>
      <c r="J7" s="76"/>
    </row>
    <row r="8" spans="2:10" ht="13.5" thickBot="1" x14ac:dyDescent="0.3">
      <c r="B8" s="73"/>
      <c r="C8" s="118" t="s">
        <v>317</v>
      </c>
      <c r="D8" s="119" t="s">
        <v>261</v>
      </c>
      <c r="E8" s="125" t="s">
        <v>257</v>
      </c>
      <c r="F8" s="126" t="s">
        <v>318</v>
      </c>
      <c r="G8" s="345"/>
      <c r="H8" s="345"/>
      <c r="I8" s="122" t="s">
        <v>319</v>
      </c>
      <c r="J8" s="76"/>
    </row>
    <row r="9" spans="2:10" ht="13.5" thickBot="1" x14ac:dyDescent="0.3">
      <c r="B9" s="73"/>
      <c r="C9" s="116" t="s">
        <v>262</v>
      </c>
      <c r="D9" s="348" t="s">
        <v>263</v>
      </c>
      <c r="E9" s="349"/>
      <c r="F9" s="349"/>
      <c r="G9" s="349"/>
      <c r="H9" s="350"/>
      <c r="I9" s="123" t="s">
        <v>320</v>
      </c>
      <c r="J9" s="76"/>
    </row>
    <row r="10" spans="2:10" ht="25.5" thickBot="1" x14ac:dyDescent="0.3">
      <c r="B10" s="73"/>
      <c r="C10" s="118" t="s">
        <v>321</v>
      </c>
      <c r="D10" s="119" t="s">
        <v>264</v>
      </c>
      <c r="E10" s="125" t="s">
        <v>257</v>
      </c>
      <c r="F10" s="126" t="s">
        <v>322</v>
      </c>
      <c r="G10" s="345"/>
      <c r="H10" s="345"/>
      <c r="I10" s="122" t="s">
        <v>323</v>
      </c>
      <c r="J10" s="76"/>
    </row>
    <row r="11" spans="2:10" ht="13.5" thickBot="1" x14ac:dyDescent="0.3">
      <c r="B11" s="73"/>
      <c r="C11" s="116" t="s">
        <v>265</v>
      </c>
      <c r="D11" s="348" t="s">
        <v>266</v>
      </c>
      <c r="E11" s="349"/>
      <c r="F11" s="349"/>
      <c r="G11" s="349"/>
      <c r="H11" s="350"/>
      <c r="I11" s="123" t="s">
        <v>324</v>
      </c>
      <c r="J11" s="76"/>
    </row>
    <row r="12" spans="2:10" ht="13.5" thickBot="1" x14ac:dyDescent="0.3">
      <c r="B12" s="73"/>
      <c r="C12" s="125"/>
      <c r="D12" s="128"/>
      <c r="E12" s="127"/>
      <c r="F12" s="127"/>
      <c r="G12" s="127"/>
      <c r="H12" s="127"/>
      <c r="I12" s="129"/>
      <c r="J12" s="76"/>
    </row>
    <row r="13" spans="2:10" ht="21.75" customHeight="1" thickBot="1" x14ac:dyDescent="0.3">
      <c r="B13" s="73"/>
      <c r="C13" s="348" t="s">
        <v>267</v>
      </c>
      <c r="D13" s="353"/>
      <c r="E13" s="353"/>
      <c r="F13" s="353"/>
      <c r="G13" s="353"/>
      <c r="H13" s="354"/>
      <c r="I13" s="130" t="s">
        <v>325</v>
      </c>
      <c r="J13" s="76"/>
    </row>
    <row r="14" spans="2:10" ht="13" thickBot="1" x14ac:dyDescent="0.3">
      <c r="B14" s="109"/>
      <c r="C14" s="131"/>
      <c r="D14" s="110"/>
      <c r="E14" s="110"/>
      <c r="F14" s="110"/>
      <c r="G14" s="110"/>
      <c r="H14" s="110"/>
      <c r="I14" s="110"/>
      <c r="J14" s="111"/>
    </row>
    <row r="19" spans="3:9" ht="13" x14ac:dyDescent="0.25">
      <c r="C19" s="118"/>
      <c r="D19" s="119"/>
      <c r="E19" s="125"/>
      <c r="F19" s="126"/>
      <c r="G19" s="345"/>
      <c r="H19" s="345"/>
      <c r="I19" s="122"/>
    </row>
  </sheetData>
  <mergeCells count="11">
    <mergeCell ref="D9:H9"/>
    <mergeCell ref="G10:H10"/>
    <mergeCell ref="D11:H11"/>
    <mergeCell ref="C13:H13"/>
    <mergeCell ref="G19:H19"/>
    <mergeCell ref="G8:H8"/>
    <mergeCell ref="C2:I2"/>
    <mergeCell ref="D4:H4"/>
    <mergeCell ref="G5:H5"/>
    <mergeCell ref="D6:H6"/>
    <mergeCell ref="G7:H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"/>
  <sheetViews>
    <sheetView workbookViewId="0"/>
  </sheetViews>
  <sheetFormatPr baseColWidth="10" defaultColWidth="11.453125"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7C6DACABF394CAAC7394F7F62728C" ma:contentTypeVersion="17" ma:contentTypeDescription="Crear nuevo documento." ma:contentTypeScope="" ma:versionID="c48016ac9a09892928be900b5e42d122">
  <xsd:schema xmlns:xsd="http://www.w3.org/2001/XMLSchema" xmlns:xs="http://www.w3.org/2001/XMLSchema" xmlns:p="http://schemas.microsoft.com/office/2006/metadata/properties" xmlns:ns2="03fd7087-3ff3-4ec4-9d52-81e9ee6040fc" xmlns:ns3="f894b84b-39ca-4973-a6a1-c5dd66fd8965" targetNamespace="http://schemas.microsoft.com/office/2006/metadata/properties" ma:root="true" ma:fieldsID="3c47ca1fc054ad760101e19611f0adcc" ns2:_="" ns3:_="">
    <xsd:import namespace="03fd7087-3ff3-4ec4-9d52-81e9ee6040fc"/>
    <xsd:import namespace="f894b84b-39ca-4973-a6a1-c5dd66fd8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d7087-3ff3-4ec4-9d52-81e9ee60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4b84b-39ca-4973-a6a1-c5dd66fd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faadb7-2dad-43e5-8fcf-6b25c93c1635}" ma:internalName="TaxCatchAll" ma:showField="CatchAllData" ma:web="f894b84b-39ca-4973-a6a1-c5dd66fd8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94b84b-39ca-4973-a6a1-c5dd66fd8965" xsi:nil="true"/>
    <lcf76f155ced4ddcb4097134ff3c332f xmlns="03fd7087-3ff3-4ec4-9d52-81e9ee6040fc">
      <Terms xmlns="http://schemas.microsoft.com/office/infopath/2007/PartnerControls"/>
    </lcf76f155ced4ddcb4097134ff3c332f>
    <SharedWithUsers xmlns="f894b84b-39ca-4973-a6a1-c5dd66fd8965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55BB1-C685-4D14-9BA1-53345EC24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fd7087-3ff3-4ec4-9d52-81e9ee6040fc"/>
    <ds:schemaRef ds:uri="f894b84b-39ca-4973-a6a1-c5dd66fd8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E3D28-1248-498A-BCD4-2C7F3DD2589A}">
  <ds:schemaRefs>
    <ds:schemaRef ds:uri="http://schemas.microsoft.com/office/2006/metadata/properties"/>
    <ds:schemaRef ds:uri="http://schemas.microsoft.com/office/infopath/2007/PartnerControls"/>
    <ds:schemaRef ds:uri="f894b84b-39ca-4973-a6a1-c5dd66fd8965"/>
    <ds:schemaRef ds:uri="03fd7087-3ff3-4ec4-9d52-81e9ee6040fc"/>
  </ds:schemaRefs>
</ds:datastoreItem>
</file>

<file path=customXml/itemProps3.xml><?xml version="1.0" encoding="utf-8"?>
<ds:datastoreItem xmlns:ds="http://schemas.openxmlformats.org/officeDocument/2006/customXml" ds:itemID="{68E94F58-1EA0-4BD3-BB70-2262966B6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CYP</vt:lpstr>
      <vt:lpstr>ANALIS DE PRECIOS</vt:lpstr>
      <vt:lpstr>CR</vt:lpstr>
      <vt:lpstr>Hoja1</vt:lpstr>
      <vt:lpstr>CR!Área_de_impresión</vt:lpstr>
      <vt:lpstr>CYP!Área_de_impresión</vt:lpstr>
      <vt:lpstr>CYP!Títulos_a_imprimir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Forcinito</dc:creator>
  <cp:keywords/>
  <dc:description/>
  <cp:lastModifiedBy>Lorena Elizabeth Rolon</cp:lastModifiedBy>
  <cp:revision/>
  <dcterms:created xsi:type="dcterms:W3CDTF">2016-08-05T20:58:01Z</dcterms:created>
  <dcterms:modified xsi:type="dcterms:W3CDTF">2026-05-30T17:43:33Z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0x01010051B7C6DACABF394CAAC7394F7F62728C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